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05" windowWidth="19320" windowHeight="12120" tabRatio="937" firstSheet="1" activeTab="1"/>
  </bookViews>
  <sheets>
    <sheet name="ОГЛАВЛЕНИЕ" sheetId="61" r:id="rId1"/>
    <sheet name="СФ.00 " sheetId="1" r:id="rId2"/>
    <sheet name="СУФ.00 " sheetId="2" r:id="rId3"/>
    <sheet name="5СФ.00" sheetId="3" r:id="rId4"/>
    <sheet name="ЦФ.00, ЦП.00" sheetId="4" r:id="rId5"/>
    <sheet name="2ЦФ.00, 2ЦП.00" sheetId="5" r:id="rId6"/>
    <sheet name="ЦУФ.00 " sheetId="73" r:id="rId7"/>
    <sheet name="ЦР.00" sheetId="8" r:id="rId8"/>
    <sheet name="СФ.01" sheetId="10" r:id="rId9"/>
    <sheet name="СУФ.01 " sheetId="12" r:id="rId10"/>
    <sheet name="5СП.00" sheetId="20" r:id="rId11"/>
    <sheet name="ТГ.00,ТТ.00" sheetId="51" r:id="rId12"/>
    <sheet name="ТТ СР.00" sheetId="52" r:id="rId13"/>
    <sheet name="10нж45фт ЛФ.01 " sheetId="80" r:id="rId14"/>
    <sheet name="ЦФ.01, ЦП.01 " sheetId="18" r:id="rId15"/>
    <sheet name="2ЦФ.01, 2ЦП.01 " sheetId="19" r:id="rId16"/>
    <sheet name="ГАЗ ЦФ.00, ГАЗ ЦП.00 " sheetId="81" r:id="rId17"/>
    <sheet name="ГАЗ 2ЦФ.00, ГАЗ 2ЦП.00" sheetId="82" r:id="rId18"/>
    <sheet name="ЦФП.00" sheetId="23" r:id="rId19"/>
    <sheet name="2ЦФП.00" sheetId="24" r:id="rId20"/>
    <sheet name="Балансировочный сп" sheetId="26" r:id="rId21"/>
    <sheet name="Регулирующий пп" sheetId="27" r:id="rId22"/>
    <sheet name="Регулирующимй сп" sheetId="28" r:id="rId23"/>
    <sheet name="ЦФИ.00, ЦПИ.00" sheetId="31" r:id="rId24"/>
    <sheet name="ЦРИ.00" sheetId="32" r:id="rId25"/>
    <sheet name="ЦФ.00  с УЗНД" sheetId="33" r:id="rId26"/>
    <sheet name="ЦП.00  с УЗНД" sheetId="34" r:id="rId27"/>
    <sheet name=" ЦШ.00 (01)" sheetId="68" r:id="rId28"/>
    <sheet name=" ЦР.01 " sheetId="35" r:id="rId29"/>
    <sheet name="10нж45(46,47)фт ЦФ(ЦП).01" sheetId="74" r:id="rId30"/>
    <sheet name="10нж45(46,47)фт 2ЦФ(2ЦП).01" sheetId="75" r:id="rId31"/>
    <sheet name="10нж46(47)фт ЦР.01" sheetId="43" r:id="rId32"/>
    <sheet name="3ЦП 00 ECOMAST " sheetId="44" r:id="rId33"/>
    <sheet name="3ЦП 01 ECOMAST" sheetId="45" r:id="rId34"/>
    <sheet name="3ЦПП.00 ECOMAST" sheetId="47" r:id="rId35"/>
    <sheet name="3ЦПП.01 ECOMAST" sheetId="48" r:id="rId36"/>
    <sheet name="3ЦтП.00.10 ECOMAST" sheetId="50" r:id="rId37"/>
    <sheet name="Под ПРИВОД" sheetId="67" r:id="rId38"/>
    <sheet name="ЗД 32ч29р ЛФ, 32с29р ЛФ (2)" sheetId="76" r:id="rId39"/>
    <sheet name="Фильтр сетчатый" sheetId="77" r:id="rId40"/>
    <sheet name="Фильтр сетчатый магнитный" sheetId="78" r:id="rId41"/>
  </sheets>
  <definedNames>
    <definedName name="Print_Area" localSheetId="28">' ЦР.01 '!$A$3:$H$22</definedName>
    <definedName name="Print_Area" localSheetId="27">' ЦШ.00 (01)'!$A$3:$F$17</definedName>
    <definedName name="Print_Area" localSheetId="30">'10нж45(46,47)фт 2ЦФ(2ЦП).01'!$A$3:$H$31</definedName>
    <definedName name="Print_Area" localSheetId="29">'10нж45(46,47)фт ЦФ(ЦП).01'!$A$3:$H$32</definedName>
    <definedName name="Print_Area" localSheetId="13">'10нж45фт ЛФ.01 '!$A$3:$D$8</definedName>
    <definedName name="Print_Area" localSheetId="31">'10нж46(47)фт ЦР.01'!$A$2:$H$21</definedName>
    <definedName name="Print_Area" localSheetId="5">'2ЦФ.00, 2ЦП.00'!$A$3:$H$30</definedName>
    <definedName name="Print_Area" localSheetId="15">'2ЦФ.01, 2ЦП.01 '!$A$2:$H$29</definedName>
    <definedName name="Print_Area" localSheetId="32">'3ЦП 00 ECOMAST '!$A$1:$G$25</definedName>
    <definedName name="Print_Area" localSheetId="33">'3ЦП 01 ECOMAST'!$A$2:$G$25</definedName>
    <definedName name="Print_Area" localSheetId="10">'5СП.00'!$A$2:$G$29</definedName>
    <definedName name="Print_Area" localSheetId="3">'5СФ.00'!$A$2:$G$29</definedName>
    <definedName name="Print_Area" localSheetId="38">'ЗД 32ч29р ЛФ, 32с29р ЛФ (2)'!$A$3:$B$19</definedName>
    <definedName name="Print_Area" localSheetId="0">ОГЛАВЛЕНИЕ!$A$1:$E$47</definedName>
    <definedName name="Print_Area" localSheetId="2">'СУФ.00 '!$A$3:$D$27</definedName>
    <definedName name="Print_Area" localSheetId="1">'СФ.00 '!$A$3:$G$41</definedName>
    <definedName name="Print_Area" localSheetId="8">СФ.01!$A$3:$G$41</definedName>
    <definedName name="Print_Area" localSheetId="7">ЦР.00!$A$3:$H$22</definedName>
    <definedName name="Print_Area" localSheetId="24">ЦРИ.00!$A$3:$C$20</definedName>
    <definedName name="Print_Area" localSheetId="4">'ЦФ.00, ЦП.00'!$A$3:$H$31</definedName>
    <definedName name="Print_Area" localSheetId="14">'ЦФ.01, ЦП.01 '!$A$2:$H$30</definedName>
    <definedName name="_xlnm.Print_Area" localSheetId="28">' ЦР.01 '!$A$1:$H$22</definedName>
    <definedName name="_xlnm.Print_Area" localSheetId="27">' ЦШ.00 (01)'!$A$1:$F$17</definedName>
    <definedName name="_xlnm.Print_Area" localSheetId="30">'10нж45(46,47)фт 2ЦФ(2ЦП).01'!$A$1:$H$31</definedName>
    <definedName name="_xlnm.Print_Area" localSheetId="29">'10нж45(46,47)фт ЦФ(ЦП).01'!$A$1:$H$32</definedName>
    <definedName name="_xlnm.Print_Area" localSheetId="13">'10нж45фт ЛФ.01 '!$A$1:$C$27</definedName>
    <definedName name="_xlnm.Print_Area" localSheetId="31">'10нж46(47)фт ЦР.01'!$A$1:$H$20</definedName>
    <definedName name="_xlnm.Print_Area" localSheetId="5">'2ЦФ.00, 2ЦП.00'!$A$1:$H$30</definedName>
    <definedName name="_xlnm.Print_Area" localSheetId="15">'2ЦФ.01, 2ЦП.01 '!$A$1:$H$29</definedName>
    <definedName name="_xlnm.Print_Area" localSheetId="19">'2ЦФП.00'!$A$1:$E$21</definedName>
    <definedName name="_xlnm.Print_Area" localSheetId="32">'3ЦП 00 ECOMAST '!$A$1:$G$25</definedName>
    <definedName name="_xlnm.Print_Area" localSheetId="33">'3ЦП 01 ECOMAST'!$A$1:$G$26</definedName>
    <definedName name="_xlnm.Print_Area" localSheetId="34">'3ЦПП.00 ECOMAST'!$A$1:$G$25</definedName>
    <definedName name="_xlnm.Print_Area" localSheetId="35">'3ЦПП.01 ECOMAST'!$A$1:$G$25</definedName>
    <definedName name="_xlnm.Print_Area" localSheetId="36">'3ЦтП.00.10 ECOMAST'!$A$1:$E$46</definedName>
    <definedName name="_xlnm.Print_Area" localSheetId="10">'5СП.00'!$A$1:$G$29</definedName>
    <definedName name="_xlnm.Print_Area" localSheetId="3">'5СФ.00'!$A$1:$G$29</definedName>
    <definedName name="_xlnm.Print_Area" localSheetId="20">'Балансировочный сп'!$A$1:$H$25</definedName>
    <definedName name="_xlnm.Print_Area" localSheetId="17">'ГАЗ 2ЦФ.00, ГАЗ 2ЦП.00'!$A$1:$K$21</definedName>
    <definedName name="_xlnm.Print_Area" localSheetId="16">'ГАЗ ЦФ.00, ГАЗ ЦП.00 '!$A$1:$K$22</definedName>
    <definedName name="_xlnm.Print_Area" localSheetId="38">'ЗД 32ч29р ЛФ, 32с29р ЛФ (2)'!$A$1:$C$19</definedName>
    <definedName name="_xlnm.Print_Area" localSheetId="21">'Регулирующий пп'!$A$1:$H$26</definedName>
    <definedName name="_xlnm.Print_Area" localSheetId="22">'Регулирующимй сп'!$A$1:$H$26</definedName>
    <definedName name="_xlnm.Print_Area" localSheetId="2">'СУФ.00 '!$A$1:$D$27</definedName>
    <definedName name="_xlnm.Print_Area" localSheetId="9">'СУФ.01 '!$A$1:$D$26</definedName>
    <definedName name="_xlnm.Print_Area" localSheetId="1">'СФ.00 '!$A$1:$G$41</definedName>
    <definedName name="_xlnm.Print_Area" localSheetId="8">СФ.01!$A$1:$G$41</definedName>
    <definedName name="_xlnm.Print_Area" localSheetId="11">'ТГ.00,ТТ.00'!$A$1:$E$22</definedName>
    <definedName name="_xlnm.Print_Area" localSheetId="12">'ТТ СР.00'!$A$1:$D$20</definedName>
    <definedName name="_xlnm.Print_Area" localSheetId="39">'Фильтр сетчатый'!$A$1:$C$22</definedName>
    <definedName name="_xlnm.Print_Area" localSheetId="40">'Фильтр сетчатый магнитный'!$A$1:$E$16</definedName>
    <definedName name="_xlnm.Print_Area" localSheetId="26">'ЦП.00  с УЗНД'!$A$1:$E$34</definedName>
    <definedName name="_xlnm.Print_Area" localSheetId="7">ЦР.00!$A$1:$H$22</definedName>
    <definedName name="_xlnm.Print_Area" localSheetId="24">ЦРИ.00!$A$1:$C$21</definedName>
    <definedName name="_xlnm.Print_Area" localSheetId="6">'ЦУФ.00 '!$A$1:$D$28</definedName>
    <definedName name="_xlnm.Print_Area" localSheetId="25">'ЦФ.00  с УЗНД'!$A$1:$H$34</definedName>
    <definedName name="_xlnm.Print_Area" localSheetId="4">'ЦФ.00, ЦП.00'!$A$1:$H$31</definedName>
    <definedName name="_xlnm.Print_Area" localSheetId="14">'ЦФ.01, ЦП.01 '!$A$1:$H$31</definedName>
    <definedName name="_xlnm.Print_Area" localSheetId="23">'ЦФИ.00, ЦПИ.00'!$A$1:$H$23</definedName>
    <definedName name="_xlnm.Print_Area" localSheetId="18">ЦФП.00!$A$1:$E$22</definedName>
  </definedNames>
  <calcPr calcId="145621"/>
</workbook>
</file>

<file path=xl/calcChain.xml><?xml version="1.0" encoding="utf-8"?>
<calcChain xmlns="http://schemas.openxmlformats.org/spreadsheetml/2006/main">
  <c r="K21" i="82" l="1"/>
  <c r="K20" i="82"/>
  <c r="K19" i="82"/>
  <c r="K18" i="82"/>
  <c r="K17" i="82"/>
  <c r="K16" i="82"/>
  <c r="K15" i="82"/>
  <c r="K14" i="82"/>
  <c r="K13" i="82"/>
  <c r="K12" i="82"/>
  <c r="K11" i="82"/>
  <c r="G21" i="82"/>
  <c r="G20" i="82"/>
  <c r="G19" i="82"/>
  <c r="G18" i="82"/>
  <c r="G17" i="82"/>
  <c r="G16" i="82"/>
  <c r="D21" i="82"/>
  <c r="D20" i="82"/>
  <c r="D19" i="82"/>
  <c r="D18" i="82"/>
  <c r="D17" i="82"/>
  <c r="D16" i="82"/>
  <c r="D15" i="82"/>
  <c r="D14" i="82"/>
  <c r="D13" i="82"/>
  <c r="D12" i="82"/>
  <c r="D11" i="82"/>
  <c r="K22" i="81"/>
  <c r="K21" i="81"/>
  <c r="K20" i="81"/>
  <c r="K19" i="81"/>
  <c r="K18" i="81"/>
  <c r="K17" i="81"/>
  <c r="K16" i="81"/>
  <c r="K15" i="81"/>
  <c r="K14" i="81"/>
  <c r="K13" i="81"/>
  <c r="K12" i="81"/>
  <c r="K11" i="81"/>
  <c r="G22" i="81"/>
  <c r="G21" i="81"/>
  <c r="G20" i="81"/>
  <c r="G19" i="81"/>
  <c r="G18" i="81"/>
  <c r="G17" i="81"/>
  <c r="D22" i="81"/>
  <c r="D21" i="81"/>
  <c r="D20" i="81"/>
  <c r="D19" i="81"/>
  <c r="D18" i="81"/>
  <c r="D17" i="81"/>
  <c r="D16" i="81"/>
  <c r="D15" i="81"/>
  <c r="D14" i="81"/>
  <c r="D13" i="81"/>
  <c r="D12" i="81"/>
  <c r="D11" i="81"/>
  <c r="K42" i="50" l="1"/>
  <c r="E16" i="78" l="1"/>
  <c r="C16" i="78"/>
  <c r="E15" i="78"/>
  <c r="C15" i="78"/>
  <c r="E14" i="78"/>
  <c r="C14" i="78"/>
  <c r="E13" i="78"/>
  <c r="C13" i="78"/>
  <c r="E12" i="78"/>
  <c r="C12" i="78"/>
  <c r="E11" i="78"/>
  <c r="C11" i="78"/>
  <c r="E10" i="78"/>
  <c r="C10" i="78"/>
  <c r="K24" i="75" l="1"/>
  <c r="K20" i="75"/>
  <c r="K19" i="75"/>
  <c r="K18" i="75"/>
  <c r="K23" i="74"/>
  <c r="K21" i="74"/>
  <c r="K20" i="74"/>
  <c r="K19" i="74"/>
  <c r="E10" i="50" l="1"/>
  <c r="E11" i="50"/>
  <c r="E12" i="50"/>
  <c r="E13" i="50"/>
  <c r="E14" i="50"/>
  <c r="E15" i="50"/>
  <c r="E16" i="50"/>
  <c r="E17" i="50"/>
  <c r="E18" i="50"/>
  <c r="E19" i="50"/>
  <c r="E20" i="50"/>
  <c r="E21" i="50"/>
  <c r="E22" i="50"/>
  <c r="E23" i="50"/>
  <c r="E24" i="50"/>
  <c r="E25" i="50"/>
  <c r="E26" i="50"/>
  <c r="E27" i="50"/>
  <c r="E28" i="50"/>
  <c r="E29" i="50"/>
  <c r="E30" i="50"/>
  <c r="E31" i="50"/>
  <c r="E32" i="50"/>
  <c r="E33" i="50"/>
  <c r="E34" i="50"/>
  <c r="E35" i="50"/>
  <c r="E36" i="50"/>
  <c r="E37" i="50"/>
  <c r="E38" i="50"/>
  <c r="E39" i="50"/>
  <c r="E40" i="50"/>
  <c r="E41" i="50"/>
  <c r="E42" i="50"/>
  <c r="E43" i="50"/>
  <c r="E44" i="50"/>
  <c r="E45" i="50"/>
  <c r="H21" i="51" l="1"/>
  <c r="H20" i="51"/>
  <c r="H19" i="51"/>
  <c r="H18" i="51"/>
  <c r="H17" i="51"/>
  <c r="H16" i="51"/>
  <c r="H15" i="51"/>
  <c r="H14" i="51"/>
  <c r="H13" i="51"/>
  <c r="H12" i="51"/>
  <c r="H11" i="51"/>
  <c r="K11" i="18" l="1"/>
  <c r="K22" i="4" l="1"/>
  <c r="K21" i="4"/>
  <c r="K20" i="4"/>
  <c r="K19" i="4"/>
</calcChain>
</file>

<file path=xl/sharedStrings.xml><?xml version="1.0" encoding="utf-8"?>
<sst xmlns="http://schemas.openxmlformats.org/spreadsheetml/2006/main" count="1795" uniqueCount="384">
  <si>
    <t>Рабочая среда: вода, газ, нефтепродукты и 
другие, нетоксичные и неагрессивные, нейтральные кматериалам деталей крана</t>
  </si>
  <si>
    <t>Диаметр 
(DN)</t>
  </si>
  <si>
    <t>Без НДС</t>
  </si>
  <si>
    <t>с рукояткой</t>
  </si>
  <si>
    <t>с редуктором</t>
  </si>
  <si>
    <t>DN10</t>
  </si>
  <si>
    <t>DN15</t>
  </si>
  <si>
    <t>DN20</t>
  </si>
  <si>
    <t>DN25</t>
  </si>
  <si>
    <t>DN32</t>
  </si>
  <si>
    <t>DN40</t>
  </si>
  <si>
    <t>DN50</t>
  </si>
  <si>
    <t>DN65/50</t>
  </si>
  <si>
    <t>DN65</t>
  </si>
  <si>
    <t>DN80</t>
  </si>
  <si>
    <t>DN100/80</t>
  </si>
  <si>
    <t>DN100</t>
  </si>
  <si>
    <t>DN125/100</t>
  </si>
  <si>
    <t>DN125</t>
  </si>
  <si>
    <t>DN150/100</t>
  </si>
  <si>
    <t>DN150</t>
  </si>
  <si>
    <t>DN200/150</t>
  </si>
  <si>
    <t>DN200</t>
  </si>
  <si>
    <t>DN250/200</t>
  </si>
  <si>
    <t>DN250*</t>
  </si>
  <si>
    <t>DN300/250*</t>
  </si>
  <si>
    <t>DN300*</t>
  </si>
  <si>
    <t>DN350/300*</t>
  </si>
  <si>
    <t>DN350*</t>
  </si>
  <si>
    <t>по запросу</t>
  </si>
  <si>
    <t>DN400*</t>
  </si>
  <si>
    <t>DN500/400*</t>
  </si>
  <si>
    <t>DN500*</t>
  </si>
  <si>
    <t>DN600*</t>
  </si>
  <si>
    <t>DN700*</t>
  </si>
  <si>
    <t>* C DN250  шаровой кран укомплектован редуктором</t>
  </si>
  <si>
    <t>Рабочая среда:  пар, вода</t>
  </si>
  <si>
    <t>Давление (PN)</t>
  </si>
  <si>
    <t>Под заказ изготавливаются с комбинированным типом присоединения (фланец/приварка)</t>
  </si>
  <si>
    <r>
      <t xml:space="preserve">Сталь </t>
    </r>
    <r>
      <rPr>
        <b/>
        <sz val="10"/>
        <color rgb="FFFF0000"/>
        <rFont val="Arial"/>
        <family val="2"/>
        <charset val="204"/>
      </rPr>
      <t>20</t>
    </r>
    <r>
      <rPr>
        <b/>
        <sz val="10"/>
        <color theme="1"/>
        <rFont val="Arial"/>
        <family val="2"/>
        <charset val="204"/>
      </rPr>
      <t>,  температура: от -40°С до +200°С</t>
    </r>
  </si>
  <si>
    <t>DN20/15</t>
  </si>
  <si>
    <t xml:space="preserve">DN25/20 </t>
  </si>
  <si>
    <t>DN32/25</t>
  </si>
  <si>
    <t>DN40/32</t>
  </si>
  <si>
    <t>DN50/40</t>
  </si>
  <si>
    <t>DN80/65</t>
  </si>
  <si>
    <t>DN150/125</t>
  </si>
  <si>
    <t>DN400/300*</t>
  </si>
  <si>
    <t>DN600/500*</t>
  </si>
  <si>
    <t>DN700/600*</t>
  </si>
  <si>
    <t>Диаметр (DN)</t>
  </si>
  <si>
    <t>108 мм</t>
  </si>
  <si>
    <t>117 мм</t>
  </si>
  <si>
    <t>127 мм</t>
  </si>
  <si>
    <t>140 мм</t>
  </si>
  <si>
    <t>165 мм</t>
  </si>
  <si>
    <t>180 мм</t>
  </si>
  <si>
    <t>200 мм</t>
  </si>
  <si>
    <t>210 мм</t>
  </si>
  <si>
    <t>230 мм</t>
  </si>
  <si>
    <t>255 мм</t>
  </si>
  <si>
    <t>280 мм</t>
  </si>
  <si>
    <t>330 мм</t>
  </si>
  <si>
    <t>Давление 
(PN)</t>
  </si>
  <si>
    <t>3/8”</t>
  </si>
  <si>
    <t>3/4”</t>
  </si>
  <si>
    <t>½”</t>
  </si>
  <si>
    <t>1”</t>
  </si>
  <si>
    <t>1 1/4”</t>
  </si>
  <si>
    <t>1 1/2”</t>
  </si>
  <si>
    <t>2”</t>
  </si>
  <si>
    <t>2  1/2”</t>
  </si>
  <si>
    <t>3”</t>
  </si>
  <si>
    <t>4”</t>
  </si>
  <si>
    <t>До DN50 изготавливаются так же краны со штуцерным присоединением                                                                
или комбинированным штуцер/муфта</t>
  </si>
  <si>
    <t>DN25/20</t>
  </si>
  <si>
    <t xml:space="preserve">DN25 </t>
  </si>
  <si>
    <t xml:space="preserve">DN40/32 </t>
  </si>
  <si>
    <t>Резьба 
(G)</t>
  </si>
  <si>
    <t>* С DN250 шаровой кран укомплектован редуктором</t>
  </si>
  <si>
    <t>DN150 редуктор только для PN40</t>
  </si>
  <si>
    <t>DN200/150 редуктор только для PN40</t>
  </si>
  <si>
    <r>
      <t xml:space="preserve">Сталь </t>
    </r>
    <r>
      <rPr>
        <b/>
        <sz val="10"/>
        <color rgb="FFFF0000"/>
        <rFont val="Arial"/>
        <family val="2"/>
        <charset val="204"/>
      </rPr>
      <t>09Г2С</t>
    </r>
    <r>
      <rPr>
        <b/>
        <sz val="10"/>
        <color theme="1"/>
        <rFont val="Arial"/>
        <family val="2"/>
        <charset val="204"/>
      </rPr>
      <t>,  температура: от -60°С до +200°С</t>
    </r>
  </si>
  <si>
    <t>Рабочая среда: вода, газ, нефтепродукты и другие среды, 
в том числе агрессивные, нейтральный к материалам деталей крана</t>
  </si>
  <si>
    <t>DN150*</t>
  </si>
  <si>
    <t>DN200*</t>
  </si>
  <si>
    <t>* С DN150  шаровой кран укомплектован редуктором</t>
  </si>
  <si>
    <t>* С DN250 диаметра шаровой кран укомплектован редуктором</t>
  </si>
  <si>
    <r>
      <t xml:space="preserve">Краны шаровые цельносварные
</t>
    </r>
    <r>
      <rPr>
        <sz val="10"/>
        <color rgb="FFFF0000"/>
        <rFont val="Arial"/>
        <family val="2"/>
        <charset val="204"/>
      </rPr>
      <t>заказные позиции</t>
    </r>
  </si>
  <si>
    <t>DN250/200*</t>
  </si>
  <si>
    <t>* С  DN300/250 кран укомплектован редутором</t>
  </si>
  <si>
    <t>цена</t>
  </si>
  <si>
    <t>ЦрФ(П) фланцевый (под приварку)  равнопроцентный</t>
  </si>
  <si>
    <t>ЦлФ(П) фланцевый (под приварку) линейный</t>
  </si>
  <si>
    <t>ЦрФ(П) фланцевый (под приварку) равнопроцентный</t>
  </si>
  <si>
    <t>Давление
(PN)</t>
  </si>
  <si>
    <t>Диаметр
 (DN)</t>
  </si>
  <si>
    <t>Рабочая среда: природный, сжиженный газы, нефть, бензин и 
другие диэлектрические среды, нейтральные к материалам деталей крана</t>
  </si>
  <si>
    <t>Резьба (G)</t>
  </si>
  <si>
    <t>Длина штока 
до 1000 мм</t>
  </si>
  <si>
    <t>Длина штока 
до 1500 мм</t>
  </si>
  <si>
    <t>Длина штока 
до 2000 мм</t>
  </si>
  <si>
    <t>Длина штока 
до 2500 мм</t>
  </si>
  <si>
    <t>Длина штока 
до 3000 мм</t>
  </si>
  <si>
    <t xml:space="preserve">* С редуктором </t>
  </si>
  <si>
    <t>* С редуктором</t>
  </si>
  <si>
    <t>* C редуктором</t>
  </si>
  <si>
    <t>Н=500-700</t>
  </si>
  <si>
    <t>Н=700-1000</t>
  </si>
  <si>
    <t>Н=1100-1800</t>
  </si>
  <si>
    <t>Н=1800-3000</t>
  </si>
  <si>
    <t>Н=600-800</t>
  </si>
  <si>
    <t>Н=800-1200</t>
  </si>
  <si>
    <t>Н=1200-1900</t>
  </si>
  <si>
    <t>Н=1500-2500</t>
  </si>
  <si>
    <t>Н=700-900</t>
  </si>
  <si>
    <t>Н=900-1300</t>
  </si>
  <si>
    <t>Н=1300-2000</t>
  </si>
  <si>
    <t>Н=2000-2500</t>
  </si>
  <si>
    <t>Прочее</t>
  </si>
  <si>
    <t>ЗАПОРНАЯ АРМАТУРА ДЛЯ ВОДЫ, ГАЗА и НЕФТЕПРОДУКТОВ</t>
  </si>
  <si>
    <t>наименовании линейки</t>
  </si>
  <si>
    <t>Маркировка</t>
  </si>
  <si>
    <t>Страница</t>
  </si>
  <si>
    <t>примечания</t>
  </si>
  <si>
    <r>
      <t xml:space="preserve">Кран шаровой сборный </t>
    </r>
    <r>
      <rPr>
        <b/>
        <sz val="14"/>
        <color rgb="FFFF0000"/>
        <rFont val="Calibri"/>
        <family val="2"/>
        <charset val="204"/>
        <scheme val="minor"/>
      </rPr>
      <t>складские позиции</t>
    </r>
  </si>
  <si>
    <t xml:space="preserve">11с67п СФ.00 </t>
  </si>
  <si>
    <t>прайс</t>
  </si>
  <si>
    <t>11с67п СУФ.00</t>
  </si>
  <si>
    <t xml:space="preserve">11с67п 5СФ.00 </t>
  </si>
  <si>
    <r>
      <t xml:space="preserve">Кран шаровой цельносварной </t>
    </r>
    <r>
      <rPr>
        <b/>
        <sz val="14"/>
        <color rgb="FFFF0000"/>
        <rFont val="Calibri"/>
        <family val="2"/>
        <charset val="204"/>
        <scheme val="minor"/>
      </rPr>
      <t>складские позиции</t>
    </r>
  </si>
  <si>
    <t>11с67п ЦУФ.00</t>
  </si>
  <si>
    <t>11с67п 2ЦП.00, 11с67п 2ЦФ.00</t>
  </si>
  <si>
    <t xml:space="preserve">11с67п ЦФ.00, 11с67п ЦП.00 </t>
  </si>
  <si>
    <t>Муфтовые, сталь 20</t>
  </si>
  <si>
    <r>
      <t xml:space="preserve">Кран шаровой сборный </t>
    </r>
    <r>
      <rPr>
        <b/>
        <sz val="13"/>
        <color rgb="FFFF0000"/>
        <rFont val="Calibri"/>
        <family val="2"/>
        <charset val="204"/>
        <scheme val="minor"/>
      </rPr>
      <t>заказные позиции</t>
    </r>
  </si>
  <si>
    <t>Укороченные, сталь 09г2с</t>
  </si>
  <si>
    <t>11с67п СУФ.01</t>
  </si>
  <si>
    <t>Нержавеющие литые</t>
  </si>
  <si>
    <t>10нж45фт ЛФ.01</t>
  </si>
  <si>
    <t>Для ПАРА, под приварку, сталь 20</t>
  </si>
  <si>
    <t xml:space="preserve">11с67п 5СП.00 </t>
  </si>
  <si>
    <t>Фланцевые (ХЛ1), сталь 09г2С</t>
  </si>
  <si>
    <t>11с67п СФ.01</t>
  </si>
  <si>
    <r>
      <t xml:space="preserve">Кран шаровой цельносварной </t>
    </r>
    <r>
      <rPr>
        <b/>
        <sz val="13"/>
        <color rgb="FFFF0000"/>
        <rFont val="Calibri"/>
        <family val="2"/>
        <charset val="204"/>
        <scheme val="minor"/>
      </rPr>
      <t>заказные позиции</t>
    </r>
  </si>
  <si>
    <t>Балансировочные стандартный проход</t>
  </si>
  <si>
    <t xml:space="preserve">11с67п 11ЦрФ.00; 11ЦлФ.00; 11ЦрП.00; 11ЦлП.00  </t>
  </si>
  <si>
    <t>Регулирующие полный проход</t>
  </si>
  <si>
    <t xml:space="preserve">11с67п 12ЦрФ.00; 12ЦлФ.00; 12ЦрП.00; 12ЦлП.00  </t>
  </si>
  <si>
    <t>Регулирующие стандартный проход</t>
  </si>
  <si>
    <t>11с67п 12ЦрФ.00; 12ЦлФ.00; 12ЦрП.00; 12ЦлП.00</t>
  </si>
  <si>
    <t>11с67п ЦР.01</t>
  </si>
  <si>
    <t>Трехходовой фланцевый</t>
  </si>
  <si>
    <t>Трехходовые муфтовые, сталь 20</t>
  </si>
  <si>
    <t>Нержавеющие муфтовые</t>
  </si>
  <si>
    <t>10нж45фт ЦР.01, 10нж46фт ЦР.01, 10нж47фт ЦР.01</t>
  </si>
  <si>
    <t>Стандартный проход (ХЛ1), сталь 09г2С</t>
  </si>
  <si>
    <t>11с67п2ЦП.01, 11с67п2ЦФ.01</t>
  </si>
  <si>
    <t>Полный проход (ХЛ1), сталь 09г2с</t>
  </si>
  <si>
    <t xml:space="preserve">11с67пЦФ.01, 11с67пЦП.01 </t>
  </si>
  <si>
    <t xml:space="preserve">ФС46с3фт ЛФ.00, ФС46ч3фт ЛФ.00, ФС46нж3фт ЛФ.00 </t>
  </si>
  <si>
    <t>Фильтр сетчатый магнитный</t>
  </si>
  <si>
    <t xml:space="preserve">ФС М 46ч3фт, ФС М 46с3фт   </t>
  </si>
  <si>
    <t>Затворы дисковые  литые запорно-регулирующие</t>
  </si>
  <si>
    <t>3Д32ч29рЛМ.00, 3Д32с44рЛМ.00</t>
  </si>
  <si>
    <t>Тел.: +7 (495) 223-74-04</t>
  </si>
  <si>
    <t>Изолирующие фланцевый, под приварку</t>
  </si>
  <si>
    <t>11с67п ЦФИ.00, 11с67п ЦПИ.00</t>
  </si>
  <si>
    <t>11с67п ЦРИ.00</t>
  </si>
  <si>
    <t>Изолирующие муфтовые</t>
  </si>
  <si>
    <t>С устройством защиты олт неанкционированного доступа (УЗНД), фланцевые</t>
  </si>
  <si>
    <t>С устройством защиты олт неанкционированного доступа (УЗНД), под приварку</t>
  </si>
  <si>
    <t>11с67п ЦП.00 с УЗНД</t>
  </si>
  <si>
    <t>11с67п ЦФ.00 с УЗНД</t>
  </si>
  <si>
    <t>Фильтр сетчатый</t>
  </si>
  <si>
    <t>Цена по запросу</t>
  </si>
  <si>
    <t>фланцевый и под приварку</t>
  </si>
  <si>
    <t xml:space="preserve"> Давление: PN16; PN25; PN40</t>
  </si>
  <si>
    <t>Диаметр: от DN10 до DN500</t>
  </si>
  <si>
    <t>Под ПРИВОД</t>
  </si>
  <si>
    <t xml:space="preserve">11с67п СФ.00.0 </t>
  </si>
  <si>
    <t>11с67п ТТ СР.00</t>
  </si>
  <si>
    <t>11с67п ТГ.00, 11с67п ТТ.00</t>
  </si>
  <si>
    <t>11с67п ЦШ.00, 11с67п ЦШ.01</t>
  </si>
  <si>
    <t xml:space="preserve">11с67п ЦР.00 </t>
  </si>
  <si>
    <t>Рабочая среда: воздух, вода, газ, масла, топливо, нефтепродукты</t>
  </si>
  <si>
    <t>DN250</t>
  </si>
  <si>
    <t>С удлиненным шпинделем с покрытием ECOMAST, ст 20</t>
  </si>
  <si>
    <t>С удлиненным шпинделем с покрытием ECOMAST, ст 09Г2С</t>
  </si>
  <si>
    <t xml:space="preserve">С удлиненным шпинделем с ПЭ патрубками с покрытием ECOMAST E280, ст 20 </t>
  </si>
  <si>
    <t>С удлиненным шпинделем с ПЭ патрубками с покрытием ECOMAST E280, ст 09Г2С</t>
  </si>
  <si>
    <t>11с67п 3ЦП.00 ECOMAST</t>
  </si>
  <si>
    <t>11с67п 3ЦП.01 ECOMAST</t>
  </si>
  <si>
    <t>11с67п 3ЦПП.00 ECOMAST</t>
  </si>
  <si>
    <t>11с67п 3ЦПП.01 ECOMAST</t>
  </si>
  <si>
    <t>С удлинённым телескопическим шпинделем, ст 20</t>
  </si>
  <si>
    <t>Штуцерный ст 20 и 09Г2С</t>
  </si>
  <si>
    <t>Муфтовые ст 09г2с</t>
  </si>
  <si>
    <t>Фланцевые, ст 20</t>
  </si>
  <si>
    <t>Укороченные, ст 20</t>
  </si>
  <si>
    <t>Для ПАРА, фланцевые, ст 20</t>
  </si>
  <si>
    <t>Полный проход, ст 20</t>
  </si>
  <si>
    <t>Стандартный проход, ст 20</t>
  </si>
  <si>
    <t>Укороченные по длине задвижки, ст 20</t>
  </si>
  <si>
    <r>
      <t xml:space="preserve">Сталь </t>
    </r>
    <r>
      <rPr>
        <b/>
        <sz val="10"/>
        <color rgb="FFFF0000"/>
        <rFont val="Arial"/>
        <family val="2"/>
        <charset val="204"/>
      </rPr>
      <t>20</t>
    </r>
    <r>
      <rPr>
        <b/>
        <sz val="10"/>
        <rFont val="Arial"/>
        <family val="2"/>
        <charset val="204"/>
      </rPr>
      <t>, температура: от - 40°С до + 250°С</t>
    </r>
  </si>
  <si>
    <t>DN150 с редуктором</t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</si>
  <si>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для пара</t>
    </r>
    <r>
      <rPr>
        <b/>
        <sz val="10"/>
        <color theme="1"/>
        <rFont val="Arial"/>
        <family val="2"/>
        <charset val="204"/>
      </rPr>
      <t xml:space="preserve"> </t>
    </r>
    <r>
      <rPr>
        <b/>
        <sz val="10"/>
        <color rgb="FFFF0000"/>
        <rFont val="Arial"/>
        <family val="2"/>
        <charset val="204"/>
      </rPr>
      <t>разборный фланцевый</t>
    </r>
    <r>
      <rPr>
        <b/>
        <sz val="10"/>
        <color theme="1"/>
        <rFont val="Arial"/>
        <family val="2"/>
        <charset val="204"/>
      </rPr>
      <t xml:space="preserve">, 
цена с НДС (руб.) </t>
    </r>
  </si>
  <si>
    <r>
      <t>Сталь</t>
    </r>
    <r>
      <rPr>
        <b/>
        <sz val="10"/>
        <color rgb="FFFF0000"/>
        <rFont val="Arial"/>
        <family val="2"/>
        <charset val="204"/>
      </rPr>
      <t xml:space="preserve"> 12Х18Н9ТЛ</t>
    </r>
    <r>
      <rPr>
        <b/>
        <sz val="10"/>
        <rFont val="Arial"/>
        <family val="2"/>
        <charset val="204"/>
      </rPr>
      <t>,  температура: от -60°С до +200°С</t>
    </r>
  </si>
  <si>
    <t xml:space="preserve">Цена </t>
  </si>
  <si>
    <r>
      <t xml:space="preserve">Кран шаровой разборный </t>
    </r>
    <r>
      <rPr>
        <b/>
        <sz val="10"/>
        <color rgb="FFFF0000"/>
        <rFont val="Arial"/>
        <family val="2"/>
        <charset val="204"/>
      </rPr>
      <t>под приварку</t>
    </r>
    <r>
      <rPr>
        <b/>
        <sz val="10"/>
        <color theme="1"/>
        <rFont val="Arial"/>
        <family val="2"/>
        <charset val="204"/>
      </rPr>
      <t xml:space="preserve">, цена с НДС (руб.) 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</si>
  <si>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разборный трехходовой флвнцевый</t>
    </r>
    <r>
      <rPr>
        <b/>
        <sz val="10"/>
        <color theme="1"/>
        <rFont val="Arial"/>
        <family val="2"/>
        <charset val="204"/>
      </rPr>
      <t>, цена с НДС (руб.)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</si>
  <si>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разборный трехходовой муфтовый</t>
    </r>
    <r>
      <rPr>
        <b/>
        <sz val="10"/>
        <color theme="1"/>
        <rFont val="Arial"/>
        <family val="2"/>
        <charset val="204"/>
      </rPr>
      <t>, цена с НДС (руб.)</t>
    </r>
  </si>
  <si>
    <t>Цена</t>
  </si>
  <si>
    <r>
      <t xml:space="preserve">Сталь </t>
    </r>
    <r>
      <rPr>
        <b/>
        <sz val="10"/>
        <color rgb="FFFF0000"/>
        <rFont val="Arial"/>
        <family val="2"/>
        <charset val="204"/>
      </rPr>
      <t>09Г2С</t>
    </r>
    <r>
      <rPr>
        <b/>
        <sz val="10"/>
        <color theme="1"/>
        <rFont val="Arial"/>
        <family val="2"/>
        <charset val="204"/>
      </rPr>
      <t>, температура: от - 60°С до + 200°С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</si>
  <si>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с кмбинированным соединением (приварной/фланцевый) стандартнопроходной</t>
    </r>
    <r>
      <rPr>
        <b/>
        <sz val="10"/>
        <color theme="1"/>
        <rFont val="Arial"/>
        <family val="2"/>
        <charset val="204"/>
      </rPr>
      <t>, цена с НДС (руб.)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</si>
  <si>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с кмбинированным соединением (приварной/фланцевый) полнопроходной</t>
    </r>
    <r>
      <rPr>
        <b/>
        <sz val="10"/>
        <color theme="1"/>
        <rFont val="Arial"/>
        <family val="2"/>
        <charset val="204"/>
      </rPr>
      <t>, цена с НДС (руб.)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</si>
  <si>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балансировочный фланцевый</t>
    </r>
    <r>
      <rPr>
        <b/>
        <sz val="10"/>
        <rFont val="Arial"/>
        <family val="2"/>
        <charset val="204"/>
      </rPr>
      <t>, 
цена с НДС (руб.)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</si>
  <si>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балансировочный под приварку</t>
    </r>
    <r>
      <rPr>
        <b/>
        <sz val="10"/>
        <rFont val="Arial"/>
        <family val="2"/>
        <charset val="204"/>
      </rPr>
      <t>, 
цена с НДС (руб.)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</si>
  <si>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регулирующий полнопроходной фланцевый</t>
    </r>
    <r>
      <rPr>
        <b/>
        <sz val="10"/>
        <rFont val="Arial"/>
        <family val="2"/>
        <charset val="204"/>
      </rPr>
      <t>, цена с НДС (руб.)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</si>
  <si>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регулирующий полнопроходной под приварку</t>
    </r>
    <r>
      <rPr>
        <b/>
        <sz val="10"/>
        <rFont val="Arial"/>
        <family val="2"/>
        <charset val="204"/>
      </rPr>
      <t>, цена с НДС (руб.)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</si>
  <si>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регулирующий стандартнопроходной фланцевый</t>
    </r>
    <r>
      <rPr>
        <b/>
        <sz val="10"/>
        <rFont val="Arial"/>
        <family val="2"/>
        <charset val="204"/>
      </rPr>
      <t>, цена с НДС (руб.)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</si>
  <si>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регулирующий стандартнопроходной под приварку</t>
    </r>
    <r>
      <rPr>
        <b/>
        <sz val="10"/>
        <rFont val="Arial"/>
        <family val="2"/>
        <charset val="204"/>
      </rPr>
      <t>, цена с НДС (руб.)</t>
    </r>
  </si>
  <si>
    <r>
      <t xml:space="preserve">Кран шаовой </t>
    </r>
    <r>
      <rPr>
        <b/>
        <sz val="10"/>
        <color rgb="FFFF0000"/>
        <rFont val="Arial"/>
        <family val="2"/>
        <charset val="204"/>
      </rPr>
      <t>цельносварной фланцевый с УЗНД</t>
    </r>
    <r>
      <rPr>
        <b/>
        <sz val="10"/>
        <color theme="1"/>
        <rFont val="Arial"/>
        <family val="2"/>
        <charset val="204"/>
      </rPr>
      <t>, цена с НДС (руб.)</t>
    </r>
  </si>
  <si>
    <r>
      <t xml:space="preserve">Кран шаовой </t>
    </r>
    <r>
      <rPr>
        <b/>
        <sz val="10"/>
        <color rgb="FFFF0000"/>
        <rFont val="Arial"/>
        <family val="2"/>
        <charset val="204"/>
      </rPr>
      <t>цельносварной под приварку с УЗНД</t>
    </r>
    <r>
      <rPr>
        <b/>
        <sz val="10"/>
        <color theme="1"/>
        <rFont val="Arial"/>
        <family val="2"/>
        <charset val="204"/>
      </rPr>
      <t>, цена с НДС (руб.)</t>
    </r>
  </si>
  <si>
    <r>
      <t xml:space="preserve">Сталь </t>
    </r>
    <r>
      <rPr>
        <b/>
        <sz val="10"/>
        <color rgb="FFFF0000"/>
        <rFont val="Arial"/>
        <family val="2"/>
        <charset val="204"/>
      </rPr>
      <t>20</t>
    </r>
    <r>
      <rPr>
        <b/>
        <sz val="10"/>
        <color theme="1"/>
        <rFont val="Arial"/>
        <family val="2"/>
        <charset val="204"/>
      </rPr>
      <t xml:space="preserve">,  температура: от -40°С до +200°С
Сталь </t>
    </r>
    <r>
      <rPr>
        <b/>
        <sz val="10"/>
        <color rgb="FFFF0000"/>
        <rFont val="Arial"/>
        <family val="2"/>
        <charset val="204"/>
      </rPr>
      <t>09Г2С</t>
    </r>
    <r>
      <rPr>
        <b/>
        <sz val="10"/>
        <color theme="1"/>
        <rFont val="Arial"/>
        <family val="2"/>
        <charset val="204"/>
      </rPr>
      <t>,  температура: от -60°С до +200°С</t>
    </r>
  </si>
  <si>
    <t>Резьба  (G)</t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</si>
  <si>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с удлиненным шпинделем под приварку</t>
    </r>
    <r>
      <rPr>
        <b/>
        <sz val="10"/>
        <color theme="1"/>
        <rFont val="Arial"/>
        <family val="2"/>
        <charset val="204"/>
      </rPr>
      <t>, 
цена с НДС (руб.)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</si>
  <si>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с ПЭ патрубками с удлиненным шпинделем под приварку</t>
    </r>
    <r>
      <rPr>
        <b/>
        <sz val="10"/>
        <color theme="1"/>
        <rFont val="Arial"/>
        <family val="2"/>
        <charset val="204"/>
      </rPr>
      <t>, цена с НДС (руб.)</t>
    </r>
  </si>
  <si>
    <t>11с67п 3ЦтП.00.10 ECOMAST</t>
  </si>
  <si>
    <r>
      <t xml:space="preserve">Сталь </t>
    </r>
    <r>
      <rPr>
        <b/>
        <sz val="10"/>
        <color rgb="FFFF0000"/>
        <rFont val="Arial"/>
        <family val="2"/>
        <charset val="204"/>
      </rPr>
      <t>20</t>
    </r>
    <r>
      <rPr>
        <b/>
        <sz val="10"/>
        <color theme="1"/>
        <rFont val="Arial"/>
        <family val="2"/>
        <charset val="204"/>
      </rPr>
      <t>, температура: от - 40°С до + 250°С</t>
    </r>
  </si>
  <si>
    <r>
      <t xml:space="preserve">Сталь </t>
    </r>
    <r>
      <rPr>
        <b/>
        <sz val="10"/>
        <color rgb="FFFF0000"/>
        <rFont val="Arial"/>
        <family val="2"/>
        <charset val="204"/>
      </rPr>
      <t>20</t>
    </r>
    <r>
      <rPr>
        <b/>
        <sz val="10"/>
        <rFont val="Arial"/>
        <family val="2"/>
        <charset val="204"/>
      </rPr>
      <t>,</t>
    </r>
    <r>
      <rPr>
        <b/>
        <sz val="10"/>
        <color rgb="FFFF0000"/>
        <rFont val="Arial"/>
        <family val="2"/>
        <charset val="204"/>
      </rPr>
      <t xml:space="preserve"> </t>
    </r>
    <r>
      <rPr>
        <b/>
        <sz val="10"/>
        <color theme="1"/>
        <rFont val="Arial"/>
        <family val="2"/>
        <charset val="204"/>
      </rPr>
      <t>температура: от -40ºС  до +200ºС</t>
    </r>
  </si>
  <si>
    <r>
      <t>Сталь</t>
    </r>
    <r>
      <rPr>
        <b/>
        <sz val="10"/>
        <color rgb="FFFF0000"/>
        <rFont val="Arial"/>
        <family val="2"/>
        <charset val="204"/>
      </rPr>
      <t xml:space="preserve"> 20</t>
    </r>
    <r>
      <rPr>
        <b/>
        <sz val="10"/>
        <rFont val="Arial"/>
        <family val="2"/>
        <charset val="204"/>
      </rPr>
      <t>,  температура: от -40°С до +200°С</t>
    </r>
  </si>
  <si>
    <r>
      <t xml:space="preserve">Сталь </t>
    </r>
    <r>
      <rPr>
        <b/>
        <sz val="10"/>
        <color rgb="FFFF0000"/>
        <rFont val="Arial"/>
        <family val="2"/>
        <charset val="204"/>
      </rPr>
      <t>08Х18Н10</t>
    </r>
    <r>
      <rPr>
        <b/>
        <sz val="10"/>
        <color theme="1"/>
        <rFont val="Arial"/>
        <family val="2"/>
        <charset val="204"/>
      </rPr>
      <t>,  температура: от -60°С до +200°С
По запросу краны могут быть изготовлены из стали 12Х18Н10Т</t>
    </r>
  </si>
  <si>
    <r>
      <t xml:space="preserve">Сталь </t>
    </r>
    <r>
      <rPr>
        <b/>
        <sz val="10"/>
        <color rgb="FFFF0000"/>
        <rFont val="Arial"/>
        <family val="2"/>
        <charset val="204"/>
      </rPr>
      <t>09Г2С</t>
    </r>
    <r>
      <rPr>
        <b/>
        <sz val="10"/>
        <color theme="1"/>
        <rFont val="Arial"/>
        <family val="2"/>
        <charset val="204"/>
      </rPr>
      <t>,  температура: от -40°С до +200°С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</si>
  <si>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укороченный фланцевый</t>
    </r>
    <r>
      <rPr>
        <b/>
        <sz val="10"/>
        <color theme="1"/>
        <rFont val="Arial"/>
        <family val="2"/>
        <charset val="204"/>
      </rPr>
      <t>, 
цена с НДС (руб.)</t>
    </r>
  </si>
  <si>
    <t>Строительная длина</t>
  </si>
  <si>
    <r>
      <t xml:space="preserve">Краны шаровые цельносварные
</t>
    </r>
    <r>
      <rPr>
        <b/>
        <sz val="11"/>
        <color rgb="FFFF0000"/>
        <rFont val="Arial"/>
        <family val="2"/>
        <charset val="204"/>
      </rPr>
      <t>складские позиции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</si>
  <si>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полнопроходной фланцевый</t>
    </r>
    <r>
      <rPr>
        <b/>
        <sz val="10"/>
        <rFont val="Arial"/>
        <family val="2"/>
        <charset val="204"/>
      </rPr>
      <t>, 
цена с НДС (руб.)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</si>
  <si>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полнопроходной под приварку</t>
    </r>
    <r>
      <rPr>
        <b/>
        <sz val="10"/>
        <rFont val="Arial"/>
        <family val="2"/>
        <charset val="204"/>
      </rPr>
      <t>, 
цена с НДС (руб.)</t>
    </r>
  </si>
  <si>
    <r>
      <rPr>
        <b/>
        <i/>
        <sz val="10"/>
        <rFont val="Arial"/>
        <family val="2"/>
        <charset val="204"/>
      </rPr>
      <t>*</t>
    </r>
    <r>
      <rPr>
        <b/>
        <i/>
        <sz val="10"/>
        <color rgb="FFFF0000"/>
        <rFont val="Arial"/>
        <family val="2"/>
        <charset val="204"/>
      </rPr>
      <t xml:space="preserve"> </t>
    </r>
    <r>
      <rPr>
        <b/>
        <i/>
        <sz val="10"/>
        <rFont val="Arial"/>
        <family val="2"/>
        <charset val="204"/>
      </rPr>
      <t>C</t>
    </r>
    <r>
      <rPr>
        <b/>
        <i/>
        <sz val="10"/>
        <color theme="1"/>
        <rFont val="Arial"/>
        <family val="2"/>
        <charset val="204"/>
      </rPr>
      <t xml:space="preserve"> DN250 шаровой кран укомплектован редуктором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</si>
  <si>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стандартнопроходной фланцевый</t>
    </r>
    <r>
      <rPr>
        <b/>
        <sz val="10"/>
        <rFont val="Arial"/>
        <family val="2"/>
        <charset val="204"/>
      </rPr>
      <t>, цена с НДС (руб.)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</si>
  <si>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стандартнопроходной под приварку</t>
    </r>
    <r>
      <rPr>
        <b/>
        <sz val="10"/>
        <rFont val="Arial"/>
        <family val="2"/>
        <charset val="204"/>
      </rPr>
      <t>, цена с НДС (руб.)</t>
    </r>
  </si>
  <si>
    <t>DN150/125*</t>
  </si>
  <si>
    <t>DN200/150*</t>
  </si>
  <si>
    <t xml:space="preserve">ЗД 32ч29р ЛФ, ЗД 32с29р ЛФ   
ЗАТВОР ДИСКОВЫЙ ЛИТОЙ </t>
  </si>
  <si>
    <r>
      <t xml:space="preserve">Чугун </t>
    </r>
    <r>
      <rPr>
        <b/>
        <sz val="10"/>
        <color rgb="FFFF0000"/>
        <rFont val="Arial"/>
        <family val="2"/>
        <charset val="204"/>
      </rPr>
      <t>СЧ18</t>
    </r>
    <r>
      <rPr>
        <b/>
        <sz val="10"/>
        <rFont val="Arial"/>
        <family val="2"/>
        <charset val="204"/>
      </rPr>
      <t>, температура: от -15°С до +180°С
Сталь</t>
    </r>
    <r>
      <rPr>
        <b/>
        <sz val="10"/>
        <color rgb="FFFF0000"/>
        <rFont val="Arial"/>
        <family val="2"/>
        <charset val="204"/>
      </rPr>
      <t xml:space="preserve"> 20</t>
    </r>
    <r>
      <rPr>
        <b/>
        <sz val="10"/>
        <rFont val="Arial"/>
        <family val="2"/>
        <charset val="204"/>
      </rPr>
      <t xml:space="preserve">, температура: от -40°С до +180°С </t>
    </r>
  </si>
  <si>
    <r>
      <t xml:space="preserve">ЗД 32с29р ЛФ 
Затвор дисковый </t>
    </r>
    <r>
      <rPr>
        <b/>
        <sz val="10"/>
        <color rgb="FFFF0000"/>
        <rFont val="Arial"/>
        <family val="2"/>
        <charset val="204"/>
      </rPr>
      <t>стальной</t>
    </r>
    <r>
      <rPr>
        <b/>
        <sz val="10"/>
        <color theme="1"/>
        <rFont val="Arial"/>
        <family val="2"/>
        <charset val="204"/>
      </rPr>
      <t xml:space="preserve"> литой межфланцевый</t>
    </r>
  </si>
  <si>
    <t>Фильтр сетчатый
ФС 46ч3фт ЛФ.00 чугун, ФС 46с3фт ЛФ.00 сталь</t>
  </si>
  <si>
    <r>
      <t xml:space="preserve">Чугун </t>
    </r>
    <r>
      <rPr>
        <b/>
        <sz val="10"/>
        <color rgb="FFFF0000"/>
        <rFont val="Arial"/>
        <family val="2"/>
        <charset val="204"/>
      </rPr>
      <t>СЧ18</t>
    </r>
    <r>
      <rPr>
        <b/>
        <sz val="10"/>
        <color theme="1"/>
        <rFont val="Arial"/>
        <family val="2"/>
        <charset val="204"/>
      </rPr>
      <t xml:space="preserve">, темература от -15°С до +300°С
Сталь </t>
    </r>
    <r>
      <rPr>
        <b/>
        <sz val="10"/>
        <color rgb="FFFF0000"/>
        <rFont val="Arial"/>
        <family val="2"/>
        <charset val="204"/>
      </rPr>
      <t>20</t>
    </r>
    <r>
      <rPr>
        <b/>
        <sz val="10"/>
        <color theme="1"/>
        <rFont val="Arial"/>
        <family val="2"/>
        <charset val="204"/>
      </rPr>
      <t xml:space="preserve">, температура от -40°С до +400°С </t>
    </r>
  </si>
  <si>
    <t>Рабочая среда: вода, газ, нефтепродукты и 
другие нетоксичные и неагрессивные среды, нейтральные к материалам деталей фильтра</t>
  </si>
  <si>
    <t>Фильтр сетчатый магнитный
ФС М46ч3фт ЛФ.00 чугун, ФС М46с3фт ЛФ.00 сталь</t>
  </si>
  <si>
    <r>
      <t xml:space="preserve">Чугун </t>
    </r>
    <r>
      <rPr>
        <b/>
        <sz val="10"/>
        <color rgb="FFFF0000"/>
        <rFont val="Arial"/>
        <family val="2"/>
        <charset val="204"/>
      </rPr>
      <t>СЧ18</t>
    </r>
    <r>
      <rPr>
        <b/>
        <sz val="10"/>
        <color theme="1"/>
        <rFont val="Arial"/>
        <family val="2"/>
        <charset val="204"/>
      </rPr>
      <t xml:space="preserve">, темература от -15°С до +120°С
Сталь </t>
    </r>
    <r>
      <rPr>
        <b/>
        <sz val="10"/>
        <color rgb="FFFF0000"/>
        <rFont val="Arial"/>
        <family val="2"/>
        <charset val="204"/>
      </rPr>
      <t>20</t>
    </r>
    <r>
      <rPr>
        <b/>
        <sz val="10"/>
        <color theme="1"/>
        <rFont val="Arial"/>
        <family val="2"/>
        <charset val="204"/>
      </rPr>
      <t xml:space="preserve">, температура от -40°С до +120°С </t>
    </r>
  </si>
  <si>
    <r>
      <t xml:space="preserve">ФС М46ч3фт.00 
Фильтр сетчатый </t>
    </r>
    <r>
      <rPr>
        <b/>
        <sz val="10"/>
        <color rgb="FFFF0000"/>
        <rFont val="Arial"/>
        <family val="2"/>
        <charset val="204"/>
      </rPr>
      <t xml:space="preserve">чугунный </t>
    </r>
    <r>
      <rPr>
        <b/>
        <sz val="10"/>
        <color theme="1"/>
        <rFont val="Arial"/>
        <family val="2"/>
        <charset val="204"/>
      </rPr>
      <t xml:space="preserve">
</t>
    </r>
    <r>
      <rPr>
        <b/>
        <sz val="10"/>
        <color rgb="FFFF0000"/>
        <rFont val="Arial"/>
        <family val="2"/>
        <charset val="204"/>
      </rPr>
      <t>магнитный</t>
    </r>
    <r>
      <rPr>
        <b/>
        <sz val="10"/>
        <color theme="1"/>
        <rFont val="Arial"/>
        <family val="2"/>
        <charset val="204"/>
      </rPr>
      <t xml:space="preserve"> литой фланцевый</t>
    </r>
  </si>
  <si>
    <r>
      <t xml:space="preserve">ФС М46с3фт.00
Фильтр сетчатый </t>
    </r>
    <r>
      <rPr>
        <b/>
        <sz val="10"/>
        <color rgb="FFFF0000"/>
        <rFont val="Arial"/>
        <family val="2"/>
        <charset val="204"/>
      </rPr>
      <t>стальной</t>
    </r>
    <r>
      <rPr>
        <b/>
        <sz val="10"/>
        <color theme="1"/>
        <rFont val="Arial"/>
        <family val="2"/>
        <charset val="204"/>
      </rPr>
      <t xml:space="preserve"> 
магнитный литой фланцевый</t>
    </r>
  </si>
  <si>
    <t>Нержавеющие полный проход</t>
  </si>
  <si>
    <t xml:space="preserve">10нж45фт ЦФ.01, 10нж46фт ЦФ.01, 10нж47фт ЦФ.01, 10нж46фт ЦП.01, 10нж47фтЦП.01 </t>
  </si>
  <si>
    <t>Нержавеющие  стандартный проход</t>
  </si>
  <si>
    <t xml:space="preserve">10нж45фт 2ЦФ.01, 10нж46фт 2ЦФ.01, 10нж47фт 2ЦФ.01, 10нж46фт 2ЦП.01, 10нж47фт 2ЦП.01 </t>
  </si>
  <si>
    <r>
      <t xml:space="preserve">Краны шаровые разборные
</t>
    </r>
    <r>
      <rPr>
        <b/>
        <sz val="11"/>
        <color rgb="FFFF0000"/>
        <rFont val="Arial"/>
        <family val="2"/>
        <charset val="204"/>
      </rPr>
      <t>складские позиции</t>
    </r>
  </si>
  <si>
    <r>
      <rPr>
        <b/>
        <sz val="16"/>
        <color rgb="FF0070C0"/>
        <rFont val="Arial"/>
        <family val="2"/>
        <charset val="204"/>
      </rPr>
      <t>11с67п СФ.00 РАЗБОРНЫЙ ФЛАНЦЕВЫЙ</t>
    </r>
    <r>
      <rPr>
        <b/>
        <sz val="14"/>
        <color rgb="FF0070C0"/>
        <rFont val="Arial"/>
        <family val="2"/>
        <charset val="204"/>
      </rPr>
      <t xml:space="preserve">
</t>
    </r>
    <r>
      <rPr>
        <b/>
        <sz val="14"/>
        <color rgb="FF7030A0"/>
        <rFont val="Arial"/>
        <family val="2"/>
        <charset val="204"/>
      </rPr>
      <t xml:space="preserve">РЕМОНТОПРИГОДНЫЙ </t>
    </r>
  </si>
  <si>
    <t>Рабочая среда: вода, газ, нефтепродукты и 
другие нетоксичные и неагрессивные среды, нейтральные к материалам деталей крана</t>
  </si>
  <si>
    <r>
      <t xml:space="preserve">Крана шаровой </t>
    </r>
    <r>
      <rPr>
        <b/>
        <sz val="11"/>
        <color rgb="FFFF0000"/>
        <rFont val="Calibri"/>
        <family val="2"/>
        <charset val="204"/>
        <scheme val="minor"/>
      </rPr>
      <t>разборный фланцевый</t>
    </r>
    <r>
      <rPr>
        <b/>
        <sz val="11"/>
        <color theme="1"/>
        <rFont val="Calibri"/>
        <family val="2"/>
        <charset val="204"/>
        <scheme val="minor"/>
      </rPr>
      <t>, цена с НДС (руб.)</t>
    </r>
  </si>
  <si>
    <t>PN16</t>
  </si>
  <si>
    <t>PN25</t>
  </si>
  <si>
    <t>PN40</t>
  </si>
  <si>
    <r>
      <t xml:space="preserve">11с67п СУФ.00 
РАЗБОРНЫЙ УКОРОЧЕННЫЙ ФЛАНЦЕВЫЙ
</t>
    </r>
    <r>
      <rPr>
        <b/>
        <sz val="14"/>
        <color rgb="FF7030A0"/>
        <rFont val="Arial"/>
        <family val="2"/>
        <charset val="204"/>
      </rPr>
      <t xml:space="preserve">РЕМОНТОПРИГОДНЫЙ </t>
    </r>
  </si>
  <si>
    <t>Рабочая среда: вода, газ, нефтепродукты 
и другие нетоксичные и неагрессивные среды, нейтральные к материалам деталей крана</t>
  </si>
  <si>
    <t>DN150 редуктор только для давления PN40</t>
  </si>
  <si>
    <t>DN200/150 редуктор только для давления PN40</t>
  </si>
  <si>
    <r>
      <t xml:space="preserve">11с67п 5СФ.00 
РАЗБОРНЫЙ ФЛАНЦЕВЫЙ ДЛЯ ПАРА
</t>
    </r>
    <r>
      <rPr>
        <b/>
        <sz val="14"/>
        <color rgb="FF7030A0"/>
        <rFont val="Arial"/>
        <family val="2"/>
        <charset val="204"/>
      </rPr>
      <t>РЕМОНТОПРИГОДНЫЙ</t>
    </r>
  </si>
  <si>
    <r>
      <rPr>
        <b/>
        <sz val="16"/>
        <color rgb="FF0070C0"/>
        <rFont val="Arial"/>
        <family val="2"/>
        <charset val="204"/>
      </rPr>
      <t>11с67п ЦФ.00, 11с67п ЦП.00</t>
    </r>
    <r>
      <rPr>
        <b/>
        <sz val="12"/>
        <color rgb="FF002060"/>
        <rFont val="Arial"/>
        <family val="2"/>
        <charset val="204"/>
      </rPr>
      <t xml:space="preserve">
</t>
    </r>
    <r>
      <rPr>
        <b/>
        <sz val="14"/>
        <color rgb="FF7030A0"/>
        <rFont val="Arial"/>
        <family val="2"/>
        <charset val="204"/>
      </rPr>
      <t>по ТУ</t>
    </r>
    <r>
      <rPr>
        <b/>
        <sz val="14"/>
        <color rgb="FF002060"/>
        <rFont val="Arial"/>
        <family val="2"/>
        <charset val="204"/>
      </rPr>
      <t xml:space="preserve"> </t>
    </r>
    <r>
      <rPr>
        <b/>
        <sz val="14"/>
        <color rgb="FF7030A0"/>
        <rFont val="Arial"/>
        <family val="2"/>
        <charset val="204"/>
      </rPr>
      <t>полный проход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</si>
  <si>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полнопроходной  фланцевый</t>
    </r>
    <r>
      <rPr>
        <b/>
        <sz val="10"/>
        <rFont val="Arial"/>
        <family val="2"/>
        <charset val="204"/>
      </rPr>
      <t>, 
цена с НДС (руб.)</t>
    </r>
  </si>
  <si>
    <r>
      <rPr>
        <b/>
        <sz val="16"/>
        <color rgb="FF0070C0"/>
        <rFont val="Arial"/>
        <family val="2"/>
        <charset val="204"/>
      </rPr>
      <t xml:space="preserve">11с67п 2ЦФ.00, 11с67п 2ЦП.00 </t>
    </r>
    <r>
      <rPr>
        <b/>
        <sz val="12"/>
        <color rgb="FF002060"/>
        <rFont val="Arial"/>
        <family val="2"/>
        <charset val="204"/>
      </rPr>
      <t xml:space="preserve">
</t>
    </r>
    <r>
      <rPr>
        <b/>
        <sz val="14"/>
        <color rgb="FF7030A0"/>
        <rFont val="Arial"/>
        <family val="2"/>
        <charset val="204"/>
      </rPr>
      <t xml:space="preserve">по ТУ стандартный проход </t>
    </r>
  </si>
  <si>
    <t>Рабочая среда: вода, газ, нефтепродукты и 
другие нетоксичные и неагрессивные среды, нейтральные кматериалам деталей крана</t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</si>
  <si>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стандартнопроходной фланцевый</t>
    </r>
    <r>
      <rPr>
        <b/>
        <sz val="10"/>
        <rFont val="Arial"/>
        <family val="2"/>
        <charset val="204"/>
      </rPr>
      <t>, 
цена с НДС (руб.)</t>
    </r>
  </si>
  <si>
    <r>
      <rPr>
        <b/>
        <i/>
        <sz val="10"/>
        <rFont val="Arial"/>
        <family val="2"/>
        <charset val="204"/>
      </rPr>
      <t>*</t>
    </r>
    <r>
      <rPr>
        <b/>
        <i/>
        <sz val="10"/>
        <color rgb="FFFF0000"/>
        <rFont val="Arial"/>
        <family val="2"/>
        <charset val="204"/>
      </rPr>
      <t xml:space="preserve"> </t>
    </r>
    <r>
      <rPr>
        <b/>
        <i/>
        <sz val="10"/>
        <rFont val="Arial"/>
        <family val="2"/>
        <charset val="204"/>
      </rPr>
      <t>С</t>
    </r>
    <r>
      <rPr>
        <b/>
        <i/>
        <sz val="10"/>
        <color theme="1"/>
        <rFont val="Arial"/>
        <family val="2"/>
        <charset val="204"/>
      </rPr>
      <t xml:space="preserve"> DN300/250 кран укомплектован редуктором</t>
    </r>
  </si>
  <si>
    <r>
      <rPr>
        <b/>
        <sz val="14"/>
        <color rgb="FF0070C0"/>
        <rFont val="Arial"/>
        <family val="2"/>
        <charset val="204"/>
      </rPr>
      <t>11с67п ЦУФ.00 
 ЦЕЛЬНОСВАРНОЙ УКОРОЧЕННЫЙ ФЛАНЦЕВЫЙ</t>
    </r>
    <r>
      <rPr>
        <b/>
        <sz val="12"/>
        <color rgb="FF002060"/>
        <rFont val="Arial"/>
        <family val="2"/>
        <charset val="204"/>
      </rPr>
      <t xml:space="preserve">
</t>
    </r>
    <r>
      <rPr>
        <b/>
        <sz val="14"/>
        <color rgb="FF7030A0"/>
        <rFont val="Arial"/>
        <family val="2"/>
        <charset val="204"/>
      </rPr>
      <t>по строительной длине задвижки</t>
    </r>
  </si>
  <si>
    <t>11с67п ЦР.00 МУФТОВЫЙ (РЕЗЬБОВОЙ)</t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</si>
  <si>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муфтовый (резьбовой) полнопроходной</t>
    </r>
    <r>
      <rPr>
        <b/>
        <sz val="10"/>
        <color theme="1"/>
        <rFont val="Arial"/>
        <family val="2"/>
        <charset val="204"/>
      </rPr>
      <t>, цена с НДС (руб.)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</si>
  <si>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муфтовый (резьбовой) стандартнопроходной</t>
    </r>
    <r>
      <rPr>
        <b/>
        <sz val="10"/>
        <color theme="1"/>
        <rFont val="Arial"/>
        <family val="2"/>
        <charset val="204"/>
      </rPr>
      <t>, цена с НДС (руб.)</t>
    </r>
  </si>
  <si>
    <r>
      <t xml:space="preserve">Краны шаровые разборные
</t>
    </r>
    <r>
      <rPr>
        <b/>
        <sz val="11"/>
        <color rgb="FFFF0000"/>
        <rFont val="Arial"/>
        <family val="2"/>
        <charset val="204"/>
      </rPr>
      <t>заказные позиции</t>
    </r>
  </si>
  <si>
    <r>
      <t xml:space="preserve">Крана шаровой </t>
    </r>
    <r>
      <rPr>
        <b/>
        <sz val="10"/>
        <color rgb="FFFF0000"/>
        <rFont val="Arial"/>
        <family val="2"/>
        <charset val="204"/>
      </rPr>
      <t>разборный фланцевый</t>
    </r>
    <r>
      <rPr>
        <b/>
        <sz val="10"/>
        <color theme="1"/>
        <rFont val="Arial"/>
        <family val="2"/>
        <charset val="204"/>
      </rPr>
      <t>, цена с НДС (руб.)</t>
    </r>
  </si>
  <si>
    <r>
      <rPr>
        <b/>
        <sz val="18"/>
        <color rgb="FF002060"/>
        <rFont val="Arial"/>
        <family val="2"/>
        <charset val="204"/>
      </rPr>
      <t xml:space="preserve"> </t>
    </r>
    <r>
      <rPr>
        <b/>
        <sz val="16"/>
        <color rgb="FF0070C0"/>
        <rFont val="Arial"/>
        <family val="2"/>
        <charset val="204"/>
      </rPr>
      <t xml:space="preserve">11с67п СФ.01 РАЗБОРНЫЙ ФЛАНЦЕВЫЙ
</t>
    </r>
    <r>
      <rPr>
        <b/>
        <sz val="14"/>
        <color rgb="FF7030A0"/>
        <rFont val="Arial"/>
        <family val="2"/>
        <charset val="204"/>
      </rPr>
      <t>РЕМОНТОПРИГОДНЫЙ</t>
    </r>
  </si>
  <si>
    <r>
      <rPr>
        <b/>
        <sz val="18"/>
        <color rgb="FF0070C0"/>
        <rFont val="Arial"/>
        <family val="2"/>
        <charset val="204"/>
      </rPr>
      <t xml:space="preserve">11с67п СУФ.01 </t>
    </r>
    <r>
      <rPr>
        <b/>
        <sz val="14"/>
        <color rgb="FF0070C0"/>
        <rFont val="Arial"/>
        <family val="2"/>
        <charset val="204"/>
      </rPr>
      <t xml:space="preserve">
</t>
    </r>
    <r>
      <rPr>
        <b/>
        <sz val="16"/>
        <color rgb="FF0070C0"/>
        <rFont val="Arial"/>
        <family val="2"/>
        <charset val="204"/>
      </rPr>
      <t xml:space="preserve">РАЗБОРНЫЙ УКОРОЧЕННЫЙ ФЛАНЦЕВЫЙ 
</t>
    </r>
    <r>
      <rPr>
        <b/>
        <sz val="14"/>
        <color rgb="FF7030A0"/>
        <rFont val="Arial"/>
        <family val="2"/>
        <charset val="204"/>
      </rPr>
      <t>РЕМОНТОПРИГОДНЫЙ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</si>
  <si>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разборный  укороченный фланцевый</t>
    </r>
    <r>
      <rPr>
        <b/>
        <sz val="10"/>
        <color theme="1"/>
        <rFont val="Arial"/>
        <family val="2"/>
        <charset val="204"/>
      </rPr>
      <t xml:space="preserve">, 
цена с НДС (руб.) </t>
    </r>
  </si>
  <si>
    <r>
      <rPr>
        <b/>
        <sz val="16"/>
        <color rgb="FF0070C0"/>
        <rFont val="Arial"/>
        <family val="2"/>
        <charset val="204"/>
      </rPr>
      <t>11c67п 5СП.00 
РАЗБОРНЫЙ ПОД ПРИВАРКУ ДЛЯ ПАРА</t>
    </r>
    <r>
      <rPr>
        <b/>
        <sz val="14"/>
        <color rgb="FF0070C0"/>
        <rFont val="Arial"/>
        <family val="2"/>
        <charset val="204"/>
      </rPr>
      <t xml:space="preserve">
</t>
    </r>
    <r>
      <rPr>
        <b/>
        <sz val="14"/>
        <color rgb="FF7030A0"/>
        <rFont val="Arial"/>
        <family val="2"/>
        <charset val="204"/>
      </rPr>
      <t xml:space="preserve">РЕМОНТОПРИГОДНЫЙ </t>
    </r>
  </si>
  <si>
    <t>11с67п ТГ СФ.00, 11с67п ТТ СФ.00 
ТРЕХХОДОВОЙ ФЛАНЦЕВЫЙ</t>
  </si>
  <si>
    <t>11с67п ТТ СР.00
 ТРЕХХОДОВОЙ МУФТОВЫЙ</t>
  </si>
  <si>
    <r>
      <t xml:space="preserve">10нж45фт ЛФ.01 
НЕРЖАВЕЮЩИЙ ЛИТОЙ  РАЗБОРНЫЙ ФЛАНЦЕВЫЙ 
</t>
    </r>
    <r>
      <rPr>
        <b/>
        <sz val="14"/>
        <color rgb="FF7030A0"/>
        <rFont val="Arial"/>
        <family val="2"/>
        <charset val="204"/>
      </rPr>
      <t>подходит в т.ч. для агрессивных сред</t>
    </r>
    <r>
      <rPr>
        <b/>
        <sz val="14"/>
        <color rgb="FF0070C0"/>
        <rFont val="Arial"/>
        <family val="2"/>
        <charset val="204"/>
      </rPr>
      <t xml:space="preserve">
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</si>
  <si>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из нержавеющий стали литой фланцевый</t>
    </r>
    <r>
      <rPr>
        <b/>
        <sz val="10"/>
        <color theme="1"/>
        <rFont val="Arial"/>
        <family val="2"/>
        <charset val="204"/>
      </rPr>
      <t xml:space="preserve">, цена с НДС (руб.) </t>
    </r>
  </si>
  <si>
    <r>
      <rPr>
        <b/>
        <sz val="16"/>
        <color rgb="FF0070C0"/>
        <rFont val="Arial"/>
        <family val="2"/>
        <charset val="204"/>
      </rPr>
      <t>11с67п ЦФ.01, 11с67п ЦП.01</t>
    </r>
    <r>
      <rPr>
        <b/>
        <sz val="12"/>
        <color rgb="FF002060"/>
        <rFont val="Arial"/>
        <family val="2"/>
        <charset val="204"/>
      </rPr>
      <t xml:space="preserve">
</t>
    </r>
    <r>
      <rPr>
        <b/>
        <sz val="14"/>
        <color rgb="FF7030A0"/>
        <rFont val="Arial"/>
        <family val="2"/>
        <charset val="204"/>
      </rPr>
      <t>по ТУ полный проход</t>
    </r>
  </si>
  <si>
    <r>
      <t xml:space="preserve">Краны шаровые цельносварные
</t>
    </r>
    <r>
      <rPr>
        <b/>
        <sz val="11"/>
        <color rgb="FFFF0000"/>
        <rFont val="Arial"/>
        <family val="2"/>
        <charset val="204"/>
      </rPr>
      <t>заказные позиции</t>
    </r>
  </si>
  <si>
    <r>
      <rPr>
        <b/>
        <sz val="16"/>
        <color rgb="FF0070C0"/>
        <rFont val="Arial"/>
        <family val="2"/>
        <charset val="204"/>
      </rPr>
      <t xml:space="preserve">11с67п 2ЦФ.01, 11с67п 2ЦП.01 </t>
    </r>
    <r>
      <rPr>
        <b/>
        <sz val="12"/>
        <color rgb="FF002060"/>
        <rFont val="Arial"/>
        <family val="2"/>
        <charset val="204"/>
      </rPr>
      <t xml:space="preserve">
</t>
    </r>
    <r>
      <rPr>
        <b/>
        <sz val="14"/>
        <color rgb="FF7030A0"/>
        <rFont val="Arial"/>
        <family val="2"/>
        <charset val="204"/>
      </rPr>
      <t>по ТУ стандартный проход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</si>
  <si>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стандартнопроходной под приварку</t>
    </r>
    <r>
      <rPr>
        <b/>
        <sz val="10"/>
        <rFont val="Arial"/>
        <family val="2"/>
        <charset val="204"/>
      </rPr>
      <t>, 
цена с НДС (руб.)</t>
    </r>
  </si>
  <si>
    <r>
      <rPr>
        <b/>
        <sz val="16"/>
        <color rgb="FF0070C0"/>
        <rFont val="Arial"/>
        <family val="2"/>
        <charset val="204"/>
      </rPr>
      <t>11с67п ЦФП.00
С КОМБИНИРОВАННЫМ ПРИСОЕДИНЕНИЕМ
 ПРИВАРНОЙ/ФЛАНЦЕВЫЙ</t>
    </r>
    <r>
      <rPr>
        <b/>
        <sz val="12"/>
        <color rgb="FF002060"/>
        <rFont val="Arial"/>
        <family val="2"/>
        <charset val="204"/>
      </rPr>
      <t xml:space="preserve">
</t>
    </r>
    <r>
      <rPr>
        <b/>
        <sz val="14"/>
        <color rgb="FF7030A0"/>
        <rFont val="Arial"/>
        <family val="2"/>
        <charset val="204"/>
      </rPr>
      <t>по ТУ</t>
    </r>
    <r>
      <rPr>
        <b/>
        <sz val="12"/>
        <color rgb="FF002060"/>
        <rFont val="Arial"/>
        <family val="2"/>
        <charset val="204"/>
      </rPr>
      <t xml:space="preserve"> </t>
    </r>
    <r>
      <rPr>
        <b/>
        <sz val="14"/>
        <color rgb="FF7030A0"/>
        <rFont val="Arial"/>
        <family val="2"/>
        <charset val="204"/>
      </rPr>
      <t>полный проход</t>
    </r>
  </si>
  <si>
    <r>
      <rPr>
        <b/>
        <sz val="18"/>
        <color rgb="FF0070C0"/>
        <rFont val="Arial"/>
        <family val="2"/>
        <charset val="204"/>
      </rPr>
      <t>11с67п 2ЦФП.00</t>
    </r>
    <r>
      <rPr>
        <b/>
        <sz val="12"/>
        <color rgb="FF0070C0"/>
        <rFont val="Arial"/>
        <family val="2"/>
        <charset val="204"/>
      </rPr>
      <t xml:space="preserve">
</t>
    </r>
    <r>
      <rPr>
        <b/>
        <sz val="16"/>
        <color rgb="FF0070C0"/>
        <rFont val="Arial"/>
        <family val="2"/>
        <charset val="204"/>
      </rPr>
      <t>С КОМБИНИРОВАННЫМ ПРИСОЕДИНЕНИЕМ 
ПРИВАРНОЙ/ФЛАНЦЕВЫЙ</t>
    </r>
    <r>
      <rPr>
        <b/>
        <sz val="12"/>
        <color rgb="FF002060"/>
        <rFont val="Arial"/>
        <family val="2"/>
        <charset val="204"/>
      </rPr>
      <t xml:space="preserve">
</t>
    </r>
    <r>
      <rPr>
        <b/>
        <sz val="14"/>
        <color rgb="FF7030A0"/>
        <rFont val="Arial"/>
        <family val="2"/>
        <charset val="204"/>
      </rPr>
      <t>по ТУ</t>
    </r>
    <r>
      <rPr>
        <b/>
        <sz val="12"/>
        <color rgb="FF002060"/>
        <rFont val="Arial"/>
        <family val="2"/>
        <charset val="204"/>
      </rPr>
      <t xml:space="preserve"> </t>
    </r>
    <r>
      <rPr>
        <b/>
        <sz val="14"/>
        <color rgb="FF7030A0"/>
        <rFont val="Arial"/>
        <family val="2"/>
        <charset val="204"/>
      </rPr>
      <t>стандартный проход</t>
    </r>
  </si>
  <si>
    <r>
      <rPr>
        <b/>
        <sz val="16"/>
        <color rgb="FF0070C0"/>
        <rFont val="Arial"/>
        <family val="2"/>
        <charset val="204"/>
      </rPr>
      <t xml:space="preserve">11с67п 11ЦрФ(П).00, 11с67п 11ЦлФ(П).00 </t>
    </r>
    <r>
      <rPr>
        <b/>
        <sz val="12"/>
        <color rgb="FF002060"/>
        <rFont val="Arial"/>
        <family val="2"/>
        <charset val="204"/>
      </rPr>
      <t xml:space="preserve">
</t>
    </r>
    <r>
      <rPr>
        <b/>
        <sz val="16"/>
        <color rgb="FF0070C0"/>
        <rFont val="Arial"/>
        <family val="2"/>
        <charset val="204"/>
      </rPr>
      <t>БАЛАНСИРОВОЧНЫЙ</t>
    </r>
    <r>
      <rPr>
        <b/>
        <sz val="16"/>
        <color rgb="FF002060"/>
        <rFont val="Arial"/>
        <family val="2"/>
        <charset val="204"/>
      </rPr>
      <t xml:space="preserve"> </t>
    </r>
    <r>
      <rPr>
        <b/>
        <sz val="12"/>
        <color rgb="FF002060"/>
        <rFont val="Arial"/>
        <family val="2"/>
        <charset val="204"/>
      </rPr>
      <t xml:space="preserve">
</t>
    </r>
    <r>
      <rPr>
        <b/>
        <sz val="14"/>
        <color rgb="FF7030A0"/>
        <rFont val="Arial"/>
        <family val="2"/>
        <charset val="204"/>
      </rPr>
      <t>по ТУ</t>
    </r>
    <r>
      <rPr>
        <b/>
        <sz val="12"/>
        <color rgb="FF002060"/>
        <rFont val="Arial"/>
        <family val="2"/>
        <charset val="204"/>
      </rPr>
      <t xml:space="preserve"> </t>
    </r>
    <r>
      <rPr>
        <b/>
        <sz val="14"/>
        <color rgb="FF7030A0"/>
        <rFont val="Arial"/>
        <family val="2"/>
        <charset val="204"/>
      </rPr>
      <t>стандартный проход</t>
    </r>
  </si>
  <si>
    <t>Рабочая среда: теплосетевая вода и другие жидкие 
энергоносители, нейтральные к матералам деталей крана</t>
  </si>
  <si>
    <r>
      <rPr>
        <b/>
        <sz val="16"/>
        <color rgb="FF0070C0"/>
        <rFont val="Arial"/>
        <family val="2"/>
        <charset val="204"/>
      </rPr>
      <t xml:space="preserve">11с67п 12ЦрФ(П).00, 11с67п 12ЦлФ(П).00 </t>
    </r>
    <r>
      <rPr>
        <b/>
        <sz val="12"/>
        <color rgb="FF002060"/>
        <rFont val="Arial"/>
        <family val="2"/>
        <charset val="204"/>
      </rPr>
      <t xml:space="preserve">
</t>
    </r>
    <r>
      <rPr>
        <b/>
        <sz val="16"/>
        <color rgb="FF0070C0"/>
        <rFont val="Arial"/>
        <family val="2"/>
        <charset val="204"/>
      </rPr>
      <t>РЕГУЛИРУЮЩИЙ</t>
    </r>
    <r>
      <rPr>
        <b/>
        <sz val="12"/>
        <color rgb="FF002060"/>
        <rFont val="Arial"/>
        <family val="2"/>
        <charset val="204"/>
      </rPr>
      <t xml:space="preserve">
</t>
    </r>
    <r>
      <rPr>
        <b/>
        <sz val="14"/>
        <color rgb="FF7030A0"/>
        <rFont val="Arial"/>
        <family val="2"/>
        <charset val="204"/>
      </rPr>
      <t>по ТУ</t>
    </r>
    <r>
      <rPr>
        <b/>
        <sz val="12"/>
        <color rgb="FF002060"/>
        <rFont val="Arial"/>
        <family val="2"/>
        <charset val="204"/>
      </rPr>
      <t xml:space="preserve"> </t>
    </r>
    <r>
      <rPr>
        <b/>
        <sz val="14"/>
        <color rgb="FF7030A0"/>
        <rFont val="Arial"/>
        <family val="2"/>
        <charset val="204"/>
      </rPr>
      <t xml:space="preserve">полный проход  </t>
    </r>
  </si>
  <si>
    <r>
      <rPr>
        <b/>
        <sz val="16"/>
        <color rgb="FF0070C0"/>
        <rFont val="Arial"/>
        <family val="2"/>
        <charset val="204"/>
      </rPr>
      <t>11с67п 12ЦрФ(П).00; 12ЦлФ(П).00
РЕГУЛИРУЮЩИЙ</t>
    </r>
    <r>
      <rPr>
        <b/>
        <sz val="12"/>
        <color rgb="FF7030A0"/>
        <rFont val="Arial"/>
        <family val="2"/>
        <charset val="204"/>
      </rPr>
      <t xml:space="preserve">
</t>
    </r>
    <r>
      <rPr>
        <b/>
        <sz val="14"/>
        <color rgb="FF7030A0"/>
        <rFont val="Arial"/>
        <family val="2"/>
        <charset val="204"/>
      </rPr>
      <t>по ТУ</t>
    </r>
    <r>
      <rPr>
        <b/>
        <sz val="12"/>
        <color rgb="FF7030A0"/>
        <rFont val="Arial"/>
        <family val="2"/>
        <charset val="204"/>
      </rPr>
      <t xml:space="preserve"> </t>
    </r>
    <r>
      <rPr>
        <b/>
        <sz val="14"/>
        <color rgb="FF7030A0"/>
        <rFont val="Arial"/>
        <family val="2"/>
        <charset val="204"/>
      </rPr>
      <t>стандартный проход</t>
    </r>
  </si>
  <si>
    <t>11с67п ЦФИ.00, 11c67п ЦПИ.00
ИЗОЛИРУЮЩИЙ</t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</si>
  <si>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изолирующий фланцевый</t>
    </r>
    <r>
      <rPr>
        <b/>
        <sz val="10"/>
        <rFont val="Arial"/>
        <family val="2"/>
        <charset val="204"/>
      </rPr>
      <t xml:space="preserve">, 
цена с НДС (руб.)  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</si>
  <si>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изолирующий под приварку</t>
    </r>
    <r>
      <rPr>
        <b/>
        <sz val="10"/>
        <rFont val="Arial"/>
        <family val="2"/>
        <charset val="204"/>
      </rPr>
      <t xml:space="preserve">, 
цена с НДС (руб.)  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</si>
  <si>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изолирующий муфтовый (резьбовой)</t>
    </r>
    <r>
      <rPr>
        <b/>
        <sz val="10"/>
        <color theme="1"/>
        <rFont val="Arial"/>
        <family val="2"/>
        <charset val="204"/>
      </rPr>
      <t xml:space="preserve">, 
цена с НДС (руб.)  </t>
    </r>
  </si>
  <si>
    <t xml:space="preserve">11c67п ЦРИ.00
ИЗОЛИРУЮЩИЙ МУФТОВЫЙ (РЕЗЬБОВОЙ) </t>
  </si>
  <si>
    <r>
      <rPr>
        <b/>
        <sz val="16"/>
        <color rgb="FF0070C0"/>
        <rFont val="Arial"/>
        <family val="2"/>
        <charset val="204"/>
      </rPr>
      <t>11с67п ЦФ.00, 11с67п ЦП.00
ЦЕЛЬНОСВАРНОЙ ФЛАНЦЕВЫЙ</t>
    </r>
    <r>
      <rPr>
        <b/>
        <sz val="12"/>
        <color rgb="FF002060"/>
        <rFont val="Arial"/>
        <family val="2"/>
        <charset val="204"/>
      </rPr>
      <t xml:space="preserve">
</t>
    </r>
    <r>
      <rPr>
        <b/>
        <sz val="14"/>
        <color rgb="FF7030A0"/>
        <rFont val="Arial"/>
        <family val="2"/>
        <charset val="204"/>
      </rPr>
      <t>с УЗНД (устройство защиты 
от несанкционированного доступа)</t>
    </r>
  </si>
  <si>
    <t>Тип 1 
защита без 
снятия рукоятки</t>
  </si>
  <si>
    <t>Тип 2 
защита со 
снятием рукоятки</t>
  </si>
  <si>
    <t>Тип 3 
защита со 
снятой рукояткой</t>
  </si>
  <si>
    <r>
      <rPr>
        <b/>
        <sz val="16"/>
        <color rgb="FF0070C0"/>
        <rFont val="Arial"/>
        <family val="2"/>
        <charset val="204"/>
      </rPr>
      <t>11с67п ЦФ.00, 11с67п ЦП.00
ЦЕЛЬНОСВАРНОЙ ПОД ПРИВАРКУ</t>
    </r>
    <r>
      <rPr>
        <b/>
        <sz val="12"/>
        <color rgb="FF002060"/>
        <rFont val="Arial"/>
        <family val="2"/>
        <charset val="204"/>
      </rPr>
      <t xml:space="preserve">
</t>
    </r>
    <r>
      <rPr>
        <b/>
        <sz val="14"/>
        <color rgb="FF7030A0"/>
        <rFont val="Arial"/>
        <family val="2"/>
        <charset val="204"/>
      </rPr>
      <t>с УЗНД (устройство защиты 
от несанкционированного доступа)</t>
    </r>
  </si>
  <si>
    <t>Тип 2 
защита со снятием рукоятки</t>
  </si>
  <si>
    <t>Тип 1 
защита без снятия рукоятки</t>
  </si>
  <si>
    <t>11с67п ЦШ.00, 11с67п ЦШ.01 
ШТУЦЕРНЫЙ</t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</si>
  <si>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сталь 20  штуцерный</t>
    </r>
    <r>
      <rPr>
        <b/>
        <sz val="10"/>
        <color theme="1"/>
        <rFont val="Arial"/>
        <family val="2"/>
        <charset val="204"/>
      </rPr>
      <t>, цена с НДС (руб.)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</si>
  <si>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сталь 09Г2С  штуцерный</t>
    </r>
    <r>
      <rPr>
        <b/>
        <sz val="10"/>
        <color theme="1"/>
        <rFont val="Arial"/>
        <family val="2"/>
        <charset val="204"/>
      </rPr>
      <t>, цена с НДС (руб.)</t>
    </r>
  </si>
  <si>
    <t>11с67п ЦР.01 
ЦЕЛЬНОСВАРНОЙ МУФТОВЫЙ (РЕЗЬБОВОЙ)</t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</si>
  <si>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 xml:space="preserve">цельносварной полнопроходной муфтовый, </t>
    </r>
    <r>
      <rPr>
        <b/>
        <sz val="10"/>
        <color theme="1"/>
        <rFont val="Arial"/>
        <family val="2"/>
        <charset val="204"/>
      </rPr>
      <t>цена с НДС (руб.)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</si>
  <si>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стандартнопроходной муфтовый</t>
    </r>
    <r>
      <rPr>
        <b/>
        <sz val="10"/>
        <color theme="1"/>
        <rFont val="Arial"/>
        <family val="2"/>
        <charset val="204"/>
      </rPr>
      <t>, 
цена с НДС (руб.)</t>
    </r>
  </si>
  <si>
    <r>
      <t xml:space="preserve">25
</t>
    </r>
    <r>
      <rPr>
        <b/>
        <sz val="10"/>
        <rFont val="Arial"/>
        <family val="2"/>
        <charset val="204"/>
      </rPr>
      <t xml:space="preserve">10нж46фт 2ЦФ.01 </t>
    </r>
  </si>
  <si>
    <r>
      <t xml:space="preserve">16
</t>
    </r>
    <r>
      <rPr>
        <b/>
        <sz val="10"/>
        <rFont val="Arial"/>
        <family val="2"/>
        <charset val="204"/>
      </rPr>
      <t xml:space="preserve">10нж45фт 2ЦФ.01 </t>
    </r>
  </si>
  <si>
    <r>
      <t xml:space="preserve">25
</t>
    </r>
    <r>
      <rPr>
        <b/>
        <sz val="10"/>
        <rFont val="Arial"/>
        <family val="2"/>
        <charset val="204"/>
      </rPr>
      <t xml:space="preserve">10нж46фт 2ЦП.01 </t>
    </r>
  </si>
  <si>
    <r>
      <rPr>
        <b/>
        <sz val="16"/>
        <color rgb="FF0070C0"/>
        <rFont val="Arial"/>
        <family val="2"/>
        <charset val="204"/>
      </rPr>
      <t xml:space="preserve">10нж46фт ЦР.01, 10нж47фт ЦР.01 
НЕРЖАВЕЮЩИЙ МУФТОВЫЙ (РЕЗЬБОВОЙ) </t>
    </r>
    <r>
      <rPr>
        <b/>
        <sz val="12"/>
        <color rgb="FF002060"/>
        <rFont val="Arial"/>
        <family val="2"/>
        <charset val="204"/>
      </rPr>
      <t xml:space="preserve">
</t>
    </r>
    <r>
      <rPr>
        <b/>
        <sz val="14"/>
        <color rgb="FFFF0000"/>
        <rFont val="Arial"/>
        <family val="2"/>
        <charset val="204"/>
      </rPr>
      <t>подходит в т.ч. для агрессивных сред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</si>
  <si>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полнопроходной муфтовый</t>
    </r>
    <r>
      <rPr>
        <b/>
        <sz val="10"/>
        <color theme="1"/>
        <rFont val="Arial"/>
        <family val="2"/>
        <charset val="204"/>
      </rPr>
      <t>, цена с НДС (руб.)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</si>
  <si>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стандартнопроходноц муфтовый</t>
    </r>
    <r>
      <rPr>
        <b/>
        <sz val="10"/>
        <color theme="1"/>
        <rFont val="Arial"/>
        <family val="2"/>
        <charset val="204"/>
      </rPr>
      <t>, 
цена с НДС (руб.)</t>
    </r>
  </si>
  <si>
    <t>Рабочая среда: вода, газ, нефтепродукты и другие 
нетоксичные и неагрессивные среды, нейтральные к материалам деталей крана</t>
  </si>
  <si>
    <t>Рабочая среда: вода, газ, нефтепродукты и другие
нетоксичные и неагрессивные среды, нейтральные к материалам деталей крана</t>
  </si>
  <si>
    <t>Рабочая среда: вода, газ, нефтепродукты и другие 
нетоксичныеи неагрессивные среды, нейтральные к материалам деталей крана</t>
  </si>
  <si>
    <r>
      <rPr>
        <b/>
        <sz val="16"/>
        <color rgb="FF0070C0"/>
        <rFont val="Arial"/>
        <family val="2"/>
        <charset val="204"/>
      </rPr>
      <t xml:space="preserve">11с67п 3ЦПП.01 
ЦЕЛЬНОСВАРНОЙ С ПЭ ПАТРУБКАМИ
с удлиненным шпинделем 
</t>
    </r>
    <r>
      <rPr>
        <b/>
        <sz val="16"/>
        <color rgb="FF7030A0"/>
        <rFont val="Arial"/>
        <family val="2"/>
        <charset val="204"/>
      </rPr>
      <t>с покрытием грунт-эмаль ECOMAST E280</t>
    </r>
    <r>
      <rPr>
        <b/>
        <sz val="12"/>
        <color rgb="FF002060"/>
        <rFont val="Arial"/>
        <family val="2"/>
        <charset val="204"/>
      </rPr>
      <t xml:space="preserve">
</t>
    </r>
    <r>
      <rPr>
        <b/>
        <sz val="14"/>
        <color rgb="FFFF0000"/>
        <rFont val="Arial"/>
        <family val="2"/>
        <charset val="204"/>
      </rPr>
      <t xml:space="preserve">Длина штока 1000, 1500, 2000, 2500, 3000 мм 
(или под индивидуальный заказ) </t>
    </r>
  </si>
  <si>
    <r>
      <rPr>
        <b/>
        <sz val="16"/>
        <color rgb="FF0070C0"/>
        <rFont val="Arial"/>
        <family val="2"/>
        <charset val="204"/>
      </rPr>
      <t xml:space="preserve">11с67п 3ЦПП.00 
ЦЕЛЬНОСВАРНОЙ С ПЭ ПАТРУБКАМИ
с удлиненным шпинделем 
</t>
    </r>
    <r>
      <rPr>
        <b/>
        <sz val="16"/>
        <color rgb="FF7030A0"/>
        <rFont val="Arial"/>
        <family val="2"/>
        <charset val="204"/>
      </rPr>
      <t>с покрытием грунт-эмаль ECOMAST E280</t>
    </r>
    <r>
      <rPr>
        <b/>
        <sz val="12"/>
        <color rgb="FF002060"/>
        <rFont val="Arial"/>
        <family val="2"/>
        <charset val="204"/>
      </rPr>
      <t xml:space="preserve">
</t>
    </r>
    <r>
      <rPr>
        <b/>
        <sz val="14"/>
        <color rgb="FFFF0000"/>
        <rFont val="Arial"/>
        <family val="2"/>
        <charset val="204"/>
      </rPr>
      <t xml:space="preserve">Длина штока 1000, 1500, 2000, 2500, 3000 мм 
(или под индивидуальный заказ) </t>
    </r>
  </si>
  <si>
    <r>
      <rPr>
        <b/>
        <sz val="16"/>
        <color rgb="FF0070C0"/>
        <rFont val="Arial"/>
        <family val="2"/>
        <charset val="204"/>
      </rPr>
      <t xml:space="preserve">11с67п 3ЦП.01 
ЦЕЛЬНОСВАРНОЙ ПОД ПРИВАРКУ
с удлиненным шпинделем 
</t>
    </r>
    <r>
      <rPr>
        <b/>
        <sz val="16"/>
        <color rgb="FF7030A0"/>
        <rFont val="Arial"/>
        <family val="2"/>
        <charset val="204"/>
      </rPr>
      <t>с покрытием грунт-эмаль ECOMAST E280</t>
    </r>
    <r>
      <rPr>
        <b/>
        <sz val="12"/>
        <color rgb="FF002060"/>
        <rFont val="Arial"/>
        <family val="2"/>
        <charset val="204"/>
      </rPr>
      <t xml:space="preserve">
</t>
    </r>
    <r>
      <rPr>
        <b/>
        <sz val="14"/>
        <color rgb="FFFF0000"/>
        <rFont val="Arial"/>
        <family val="2"/>
        <charset val="204"/>
      </rPr>
      <t xml:space="preserve">Диаметр от DN15 до DN700. 
Длина штока 1000, 1500, 2000, 2500, 3000 мм 
(или под индивидуальный заказ) </t>
    </r>
  </si>
  <si>
    <r>
      <rPr>
        <b/>
        <sz val="16"/>
        <color rgb="FF0070C0"/>
        <rFont val="Arial"/>
        <family val="2"/>
        <charset val="204"/>
      </rPr>
      <t xml:space="preserve">11с67п 3ЦП.00 
ЦЕЛЬНОСВАРНОЙ ПОД ПРИВАРКУ
с удлиненным шпинделем 
</t>
    </r>
    <r>
      <rPr>
        <b/>
        <sz val="16"/>
        <color rgb="FF7030A0"/>
        <rFont val="Arial"/>
        <family val="2"/>
        <charset val="204"/>
      </rPr>
      <t>с покрытием грунт-эмаль ECOMAST E280</t>
    </r>
    <r>
      <rPr>
        <b/>
        <sz val="12"/>
        <color rgb="FF002060"/>
        <rFont val="Arial"/>
        <family val="2"/>
        <charset val="204"/>
      </rPr>
      <t xml:space="preserve">
</t>
    </r>
    <r>
      <rPr>
        <b/>
        <sz val="14"/>
        <color rgb="FFFF0000"/>
        <rFont val="Arial"/>
        <family val="2"/>
        <charset val="204"/>
      </rPr>
      <t>Диаметр от DN15 до DN700. 
Длина штока 1000, 1500, 2000, 2500, 3000 мм 
(или под индивидуальный заказ)</t>
    </r>
    <r>
      <rPr>
        <b/>
        <sz val="12"/>
        <color rgb="FF002060"/>
        <rFont val="Arial"/>
        <family val="2"/>
        <charset val="204"/>
      </rPr>
      <t xml:space="preserve">                                                                                                           
</t>
    </r>
  </si>
  <si>
    <t xml:space="preserve">11с67п СФ.00.0 
с КРЕПЛЕНИЕМ под ПРИВОД  по ВАШИМ параметрам </t>
  </si>
  <si>
    <t>Сталь 20,  температура: от -40°С до +200°С</t>
  </si>
  <si>
    <r>
      <rPr>
        <b/>
        <sz val="10"/>
        <color rgb="FFFF0000"/>
        <rFont val="Arial"/>
        <family val="2"/>
        <charset val="204"/>
      </rPr>
      <t>Давление PN16</t>
    </r>
    <r>
      <rPr>
        <b/>
        <sz val="10"/>
        <rFont val="Arial"/>
        <family val="2"/>
        <charset val="204"/>
      </rPr>
      <t>, 
Чугун СЧ18 (-15</t>
    </r>
    <r>
      <rPr>
        <b/>
        <sz val="10"/>
        <rFont val="Calibri"/>
        <family val="2"/>
        <charset val="204"/>
      </rPr>
      <t>⁰</t>
    </r>
    <r>
      <rPr>
        <b/>
        <sz val="10"/>
        <rFont val="Arial"/>
        <family val="2"/>
        <charset val="204"/>
      </rPr>
      <t>С  +180</t>
    </r>
    <r>
      <rPr>
        <b/>
        <sz val="10"/>
        <rFont val="Calibri"/>
        <family val="2"/>
        <charset val="204"/>
      </rPr>
      <t>⁰</t>
    </r>
    <r>
      <rPr>
        <b/>
        <sz val="10"/>
        <rFont val="Arial"/>
        <family val="2"/>
        <charset val="204"/>
      </rPr>
      <t>С), 
цена с НДС (руб.)</t>
    </r>
  </si>
  <si>
    <r>
      <rPr>
        <b/>
        <sz val="10"/>
        <color rgb="FFFF0000"/>
        <rFont val="Arial"/>
        <family val="2"/>
        <charset val="204"/>
      </rPr>
      <t>Давление PN16</t>
    </r>
    <r>
      <rPr>
        <b/>
        <sz val="10"/>
        <rFont val="Arial"/>
        <family val="2"/>
        <charset val="204"/>
      </rPr>
      <t>, 
Сталь 20 (-15</t>
    </r>
    <r>
      <rPr>
        <b/>
        <sz val="10"/>
        <rFont val="Calibri"/>
        <family val="2"/>
        <charset val="204"/>
      </rPr>
      <t>⁰</t>
    </r>
    <r>
      <rPr>
        <b/>
        <sz val="10"/>
        <rFont val="Arial"/>
        <family val="2"/>
        <charset val="204"/>
      </rPr>
      <t>С  +180</t>
    </r>
    <r>
      <rPr>
        <b/>
        <sz val="10"/>
        <rFont val="Calibri"/>
        <family val="2"/>
        <charset val="204"/>
      </rPr>
      <t>⁰</t>
    </r>
    <r>
      <rPr>
        <b/>
        <sz val="10"/>
        <rFont val="Arial"/>
        <family val="2"/>
        <charset val="204"/>
      </rPr>
      <t>С), 
цена с НДС (руб.)</t>
    </r>
  </si>
  <si>
    <r>
      <rPr>
        <b/>
        <sz val="10"/>
        <color rgb="FFFF0000"/>
        <rFont val="Arial"/>
        <family val="2"/>
        <charset val="204"/>
      </rPr>
      <t>Давление PN16</t>
    </r>
    <r>
      <rPr>
        <b/>
        <sz val="10"/>
        <color theme="1"/>
        <rFont val="Arial"/>
        <family val="2"/>
        <charset val="204"/>
      </rPr>
      <t>, 
Чугун СЧ18 (от -15°С до +300°С), 
цена с НДС (руб.)</t>
    </r>
  </si>
  <si>
    <r>
      <rPr>
        <b/>
        <sz val="10"/>
        <color rgb="FFFF0000"/>
        <rFont val="Arial"/>
        <family val="2"/>
        <charset val="204"/>
      </rPr>
      <t>Давление PN16</t>
    </r>
    <r>
      <rPr>
        <b/>
        <sz val="10"/>
        <color theme="1"/>
        <rFont val="Arial"/>
        <family val="2"/>
        <charset val="204"/>
      </rPr>
      <t>,  
Сталь 20 (от -40°С до +400°С), 
цена с НДС (руб.)</t>
    </r>
  </si>
  <si>
    <r>
      <rPr>
        <b/>
        <sz val="10"/>
        <color rgb="FFFF0000"/>
        <rFont val="Arial"/>
        <family val="2"/>
        <charset val="204"/>
      </rPr>
      <t>Давление PN16</t>
    </r>
    <r>
      <rPr>
        <b/>
        <sz val="10"/>
        <color theme="1"/>
        <rFont val="Arial"/>
        <family val="2"/>
        <charset val="204"/>
      </rPr>
      <t>, 
Чугун СЧ18 (от -15°С до +120°С), 
цена с НДС (руб.)</t>
    </r>
  </si>
  <si>
    <r>
      <rPr>
        <b/>
        <sz val="10"/>
        <color rgb="FFFF0000"/>
        <rFont val="Arial"/>
        <family val="2"/>
        <charset val="204"/>
      </rPr>
      <t>Давление PN16</t>
    </r>
    <r>
      <rPr>
        <b/>
        <sz val="10"/>
        <color theme="1"/>
        <rFont val="Arial"/>
        <family val="2"/>
        <charset val="204"/>
      </rPr>
      <t>,  
Сталь 20 (от -40°С до +120°С), 
цена с НДС (руб.)</t>
    </r>
  </si>
  <si>
    <r>
      <t xml:space="preserve">40
</t>
    </r>
    <r>
      <rPr>
        <b/>
        <sz val="10"/>
        <rFont val="Arial"/>
        <family val="2"/>
        <charset val="204"/>
      </rPr>
      <t xml:space="preserve">10нж47фт ЦФ.01 </t>
    </r>
  </si>
  <si>
    <r>
      <t xml:space="preserve">40
</t>
    </r>
    <r>
      <rPr>
        <b/>
        <sz val="10"/>
        <rFont val="Arial"/>
        <family val="2"/>
        <charset val="204"/>
      </rPr>
      <t xml:space="preserve">10нж47фт ЦП.01 </t>
    </r>
  </si>
  <si>
    <r>
      <t xml:space="preserve">25
</t>
    </r>
    <r>
      <rPr>
        <b/>
        <sz val="10"/>
        <rFont val="Arial"/>
        <family val="2"/>
        <charset val="204"/>
      </rPr>
      <t>10нж46фт ЦФ.01</t>
    </r>
    <r>
      <rPr>
        <b/>
        <sz val="10"/>
        <color rgb="FFFF0000"/>
        <rFont val="Arial"/>
        <family val="2"/>
        <charset val="204"/>
      </rPr>
      <t xml:space="preserve"> </t>
    </r>
  </si>
  <si>
    <r>
      <t xml:space="preserve">16
</t>
    </r>
    <r>
      <rPr>
        <b/>
        <sz val="10"/>
        <rFont val="Arial"/>
        <family val="2"/>
        <charset val="204"/>
      </rPr>
      <t xml:space="preserve">10нж45фт ЦФ.01 </t>
    </r>
  </si>
  <si>
    <r>
      <t xml:space="preserve">25
</t>
    </r>
    <r>
      <rPr>
        <b/>
        <sz val="10"/>
        <rFont val="Arial"/>
        <family val="2"/>
        <charset val="204"/>
      </rPr>
      <t xml:space="preserve">10нж46фт ЦП.01 </t>
    </r>
  </si>
  <si>
    <t xml:space="preserve"> </t>
  </si>
  <si>
    <t>от 1 июня 2021</t>
  </si>
  <si>
    <r>
      <t xml:space="preserve">Рабочая среда: природный газ, сжиженные углеводородные газы и 
другие газообразные среды, нейтральные к материалам деталей крана               </t>
    </r>
    <r>
      <rPr>
        <b/>
        <sz val="10"/>
        <color rgb="FF002060"/>
        <rFont val="Arial"/>
        <family val="2"/>
        <charset val="204"/>
      </rPr>
      <t xml:space="preserve"> </t>
    </r>
    <r>
      <rPr>
        <b/>
        <sz val="10"/>
        <color theme="1"/>
        <rFont val="Arial"/>
        <family val="2"/>
        <charset val="204"/>
      </rPr>
      <t xml:space="preserve">
    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</si>
  <si>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                                                                                                                                                                                                       фланцевый для газа</t>
    </r>
    <r>
      <rPr>
        <b/>
        <sz val="10"/>
        <rFont val="Arial"/>
        <family val="2"/>
        <charset val="204"/>
      </rPr>
      <t>, цена с НДС (руб.)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</si>
  <si>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                                                                                                                                                                                                       под приварку для газа</t>
    </r>
    <r>
      <rPr>
        <b/>
        <sz val="10"/>
        <rFont val="Arial"/>
        <family val="2"/>
        <charset val="204"/>
      </rPr>
      <t>, 
цена с НДС (руб.)</t>
    </r>
  </si>
  <si>
    <t>Рабочая среда: природный газ, сжиженные углеводородные газы и 
другие газообразные среды, нейтральные к материалам деталей крана</t>
  </si>
  <si>
    <t>ООО "Арматура М"</t>
  </si>
  <si>
    <t>Сайт: lztamarshal.ru</t>
  </si>
  <si>
    <t>E-mail: info@lztamarshal.ru</t>
  </si>
  <si>
    <t>дистрибьютор ЛЗТА "Маршал"</t>
  </si>
  <si>
    <t>п</t>
  </si>
  <si>
    <t>от 6 сентября 2021</t>
  </si>
  <si>
    <t>от 6 сентября  2021</t>
  </si>
  <si>
    <r>
      <t xml:space="preserve">40
</t>
    </r>
    <r>
      <rPr>
        <b/>
        <sz val="10"/>
        <rFont val="Arial"/>
        <family val="2"/>
        <charset val="204"/>
      </rPr>
      <t xml:space="preserve">10нж47фт 2ЦП.01 </t>
    </r>
  </si>
  <si>
    <r>
      <t xml:space="preserve">40
</t>
    </r>
    <r>
      <rPr>
        <b/>
        <sz val="10"/>
        <rFont val="Arial"/>
        <family val="2"/>
        <charset val="204"/>
      </rPr>
      <t xml:space="preserve">10нж47фт 2ЦФ.01 </t>
    </r>
  </si>
  <si>
    <r>
      <rPr>
        <b/>
        <sz val="14"/>
        <color rgb="FF0070C0"/>
        <rFont val="Arial"/>
        <family val="2"/>
        <charset val="204"/>
      </rPr>
      <t>10нж45(46,47)фт 2ЦФ.01
10нж46(47)фт 2ЦП.01 
цельносварной из нержавеющий стали</t>
    </r>
    <r>
      <rPr>
        <sz val="14"/>
        <color rgb="FF7030A0"/>
        <rFont val="Arial"/>
        <family val="2"/>
        <charset val="204"/>
      </rPr>
      <t xml:space="preserve">
</t>
    </r>
    <r>
      <rPr>
        <b/>
        <sz val="14"/>
        <color rgb="FF7030A0"/>
        <rFont val="Arial"/>
        <family val="2"/>
        <charset val="204"/>
      </rPr>
      <t xml:space="preserve">по ТУ стандартный проход
</t>
    </r>
    <r>
      <rPr>
        <b/>
        <sz val="14"/>
        <color rgb="FFFF0000"/>
        <rFont val="Arial"/>
        <family val="2"/>
        <charset val="204"/>
      </rPr>
      <t>подходит в т.ч. для агрессивных сред</t>
    </r>
  </si>
  <si>
    <r>
      <rPr>
        <b/>
        <sz val="14"/>
        <color rgb="FF0070C0"/>
        <rFont val="Arial"/>
        <family val="2"/>
        <charset val="204"/>
      </rPr>
      <t xml:space="preserve">10нж45(46,47)фт ЦФ.01
10нж46(47)фт ЦП.01  
цельносварной из нержавеющий стали
</t>
    </r>
    <r>
      <rPr>
        <b/>
        <sz val="14"/>
        <color rgb="FF7030A0"/>
        <rFont val="Arial"/>
        <family val="2"/>
        <charset val="204"/>
      </rPr>
      <t>по ТУ полный проход</t>
    </r>
    <r>
      <rPr>
        <sz val="14"/>
        <color rgb="FF7030A0"/>
        <rFont val="Arial"/>
        <family val="2"/>
        <charset val="204"/>
      </rPr>
      <t xml:space="preserve">
</t>
    </r>
    <r>
      <rPr>
        <b/>
        <sz val="14"/>
        <color rgb="FFFF0000"/>
        <rFont val="Arial"/>
        <family val="2"/>
        <charset val="204"/>
      </rPr>
      <t>подходит в т.ч. для агрессивных сред</t>
    </r>
  </si>
  <si>
    <t>С 16.09.2021</t>
  </si>
  <si>
    <t>Цена  с НДС (руб.)</t>
  </si>
  <si>
    <r>
      <rPr>
        <b/>
        <sz val="12"/>
        <color rgb="FF0070C0"/>
        <rFont val="Arial"/>
        <family val="2"/>
        <charset val="204"/>
      </rPr>
      <t>11с67п 3ЦтП.00.10 
ЦЕЛЬНОСВАРНОЙ ПОД ПРИВАРКУ
с удлиненным телескопическим 
шпинделем под Т-ключ</t>
    </r>
    <r>
      <rPr>
        <b/>
        <sz val="12"/>
        <color rgb="FF002060"/>
        <rFont val="Arial"/>
        <family val="2"/>
        <charset val="204"/>
      </rPr>
      <t xml:space="preserve">
</t>
    </r>
    <r>
      <rPr>
        <b/>
        <sz val="12"/>
        <color rgb="FF7030A0"/>
        <rFont val="Arial"/>
        <family val="2"/>
        <charset val="204"/>
      </rPr>
      <t>с</t>
    </r>
    <r>
      <rPr>
        <b/>
        <sz val="12"/>
        <color rgb="FF002060"/>
        <rFont val="Arial"/>
        <family val="2"/>
        <charset val="204"/>
      </rPr>
      <t xml:space="preserve"> </t>
    </r>
    <r>
      <rPr>
        <b/>
        <sz val="12"/>
        <color rgb="FF7030A0"/>
        <rFont val="Arial"/>
        <family val="2"/>
        <charset val="204"/>
      </rPr>
      <t>покрытие грунт-эмаль ECOMAST E280</t>
    </r>
  </si>
  <si>
    <t xml:space="preserve">Регулируемая высота </t>
  </si>
  <si>
    <t>11с67п GAS PRO ЦФ.00, 11с67п GAS PRO ЦП.00</t>
  </si>
  <si>
    <t>11с67п GAS PRO 2ЦФ.00, 11с67п GAS PRO 2ЦП.00</t>
  </si>
  <si>
    <r>
      <rPr>
        <b/>
        <sz val="14"/>
        <color rgb="FF0070C0"/>
        <rFont val="Arial"/>
        <family val="2"/>
        <charset val="204"/>
      </rPr>
      <t xml:space="preserve">11с67п GAS PRO 2ЦФ.00, 
11с67п GAS PRO 2ЦП.00
ЦЕЛЬНОСВАРНОЙ ДЛЯ ГАЗА </t>
    </r>
    <r>
      <rPr>
        <b/>
        <sz val="12"/>
        <color rgb="FF002060"/>
        <rFont val="Arial"/>
        <family val="2"/>
        <charset val="204"/>
      </rPr>
      <t xml:space="preserve">
</t>
    </r>
    <r>
      <rPr>
        <b/>
        <sz val="12"/>
        <color rgb="FF7030A0"/>
        <rFont val="Arial"/>
        <family val="2"/>
        <charset val="204"/>
      </rPr>
      <t>СТАНДАРТНЫЙ ПРОХОД</t>
    </r>
  </si>
  <si>
    <r>
      <t xml:space="preserve">11с67п GAS PRO ЦФ.00, 
11с67п GAS PRO ЦП.00 
ЦЕЛЬНОСВАРНОЙ ДЛЯ ГАЗА 
</t>
    </r>
    <r>
      <rPr>
        <b/>
        <sz val="14"/>
        <color rgb="FF7030A0"/>
        <rFont val="Arial"/>
        <family val="2"/>
        <charset val="204"/>
      </rPr>
      <t>ПОЛНЫЙ ПРОХОД</t>
    </r>
  </si>
  <si>
    <t>GAS PRO, фланцевые, под приварку полный проход</t>
  </si>
  <si>
    <t>GAS PRO, фланцевые, под приварку стандартный проход</t>
  </si>
  <si>
    <t>DN300</t>
  </si>
  <si>
    <t>DN350</t>
  </si>
  <si>
    <t>DN400</t>
  </si>
  <si>
    <t>DN500</t>
  </si>
  <si>
    <t>DN600</t>
  </si>
  <si>
    <t>DN700</t>
  </si>
  <si>
    <t>DN300/250</t>
  </si>
  <si>
    <t>DN350/300</t>
  </si>
  <si>
    <t>DN400/300</t>
  </si>
  <si>
    <t>DN500/400</t>
  </si>
  <si>
    <t>DN600/500</t>
  </si>
  <si>
    <t>DN700/600</t>
  </si>
  <si>
    <t>Изменения от 1 марта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</si>
</sst>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_р_."/>
    <numFmt numFmtId="165" formatCode="#,##0.00_ ;[Red]\-#,##0.00\ "/>
  </numFmts>
  <fonts count="55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rgb="FF002060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0"/>
      <color theme="1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12"/>
      <color rgb="FF7030A0"/>
      <name val="Arial"/>
      <family val="2"/>
      <charset val="204"/>
    </font>
    <font>
      <sz val="1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4"/>
      <color rgb="FF0070C0"/>
      <name val="Arial"/>
      <family val="2"/>
      <charset val="204"/>
    </font>
    <font>
      <sz val="14"/>
      <color theme="1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b/>
      <sz val="10"/>
      <color rgb="FF0070C0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sz val="12"/>
      <color rgb="FF0070C0"/>
      <name val="Arial"/>
      <family val="2"/>
      <charset val="204"/>
    </font>
    <font>
      <sz val="10"/>
      <color rgb="FF0070C0"/>
      <name val="Arial"/>
      <family val="2"/>
      <charset val="204"/>
    </font>
    <font>
      <b/>
      <sz val="14"/>
      <color rgb="FF0070C0"/>
      <name val="Calibri"/>
      <family val="2"/>
      <charset val="204"/>
      <scheme val="minor"/>
    </font>
    <font>
      <sz val="12"/>
      <color rgb="FF002060"/>
      <name val="Arial"/>
      <family val="2"/>
      <charset val="204"/>
    </font>
    <font>
      <b/>
      <sz val="14"/>
      <color rgb="FF002060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6"/>
      <color rgb="FFFF0000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3"/>
      <color rgb="FFFF000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u/>
      <sz val="14"/>
      <color theme="10"/>
      <name val="Calibri"/>
      <family val="2"/>
      <charset val="204"/>
      <scheme val="minor"/>
    </font>
    <font>
      <b/>
      <sz val="14"/>
      <color rgb="FFFF0000"/>
      <name val="Arial"/>
      <family val="2"/>
      <charset val="204"/>
    </font>
    <font>
      <sz val="14"/>
      <color rgb="FFFF0000"/>
      <name val="Arial"/>
      <family val="2"/>
      <charset val="204"/>
    </font>
    <font>
      <sz val="12"/>
      <color rgb="FFFF0000"/>
      <name val="Arial"/>
      <family val="2"/>
      <charset val="204"/>
    </font>
    <font>
      <b/>
      <sz val="16"/>
      <color rgb="FF002060"/>
      <name val="Arial"/>
      <family val="2"/>
      <charset val="204"/>
    </font>
    <font>
      <b/>
      <sz val="18"/>
      <color rgb="FF002060"/>
      <name val="Arial"/>
      <family val="2"/>
      <charset val="204"/>
    </font>
    <font>
      <b/>
      <sz val="14"/>
      <color rgb="FF7030A0"/>
      <name val="Arial"/>
      <family val="2"/>
      <charset val="204"/>
    </font>
    <font>
      <b/>
      <sz val="11"/>
      <color rgb="FFFF0000"/>
      <name val="Arial"/>
      <family val="2"/>
      <charset val="204"/>
    </font>
    <font>
      <sz val="14"/>
      <color rgb="FF7030A0"/>
      <name val="Arial"/>
      <family val="2"/>
      <charset val="204"/>
    </font>
    <font>
      <b/>
      <i/>
      <sz val="10"/>
      <color theme="1"/>
      <name val="Arial"/>
      <family val="2"/>
      <charset val="204"/>
    </font>
    <font>
      <b/>
      <i/>
      <sz val="10"/>
      <name val="Arial"/>
      <family val="2"/>
      <charset val="204"/>
    </font>
    <font>
      <b/>
      <i/>
      <sz val="10"/>
      <color rgb="FFFF0000"/>
      <name val="Arial"/>
      <family val="2"/>
      <charset val="204"/>
    </font>
    <font>
      <b/>
      <sz val="10"/>
      <name val="Calibri"/>
      <family val="2"/>
      <charset val="204"/>
    </font>
    <font>
      <b/>
      <sz val="18"/>
      <color rgb="FF0070C0"/>
      <name val="Arial"/>
      <family val="2"/>
      <charset val="204"/>
    </font>
    <font>
      <b/>
      <sz val="16"/>
      <color rgb="FF0070C0"/>
      <name val="Arial"/>
      <family val="2"/>
      <charset val="204"/>
    </font>
    <font>
      <i/>
      <sz val="10"/>
      <color theme="1"/>
      <name val="Arial"/>
      <family val="2"/>
      <charset val="204"/>
    </font>
    <font>
      <b/>
      <sz val="16"/>
      <color rgb="FF7030A0"/>
      <name val="Arial"/>
      <family val="2"/>
      <charset val="204"/>
    </font>
    <font>
      <b/>
      <sz val="11"/>
      <name val="Calibri"/>
      <family val="2"/>
      <charset val="204"/>
    </font>
    <font>
      <b/>
      <sz val="11"/>
      <name val="Calibri"/>
      <family val="2"/>
      <charset val="204"/>
      <scheme val="minor"/>
    </font>
    <font>
      <b/>
      <sz val="10"/>
      <color rgb="FF002060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EB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10" fillId="0" borderId="0"/>
    <xf numFmtId="0" fontId="32" fillId="0" borderId="0" applyNumberFormat="0" applyFill="0" applyBorder="0" applyAlignment="0" applyProtection="0"/>
  </cellStyleXfs>
  <cellXfs count="463">
    <xf numFmtId="0" fontId="0" fillId="0" borderId="0" xfId="0"/>
    <xf numFmtId="0" fontId="4" fillId="0" borderId="0" xfId="0" applyFont="1" applyFill="1"/>
    <xf numFmtId="0" fontId="4" fillId="0" borderId="0" xfId="0" applyFont="1" applyFill="1" applyAlignment="1">
      <alignment wrapText="1"/>
    </xf>
    <xf numFmtId="0" fontId="0" fillId="0" borderId="0" xfId="0" applyFill="1"/>
    <xf numFmtId="0" fontId="0" fillId="0" borderId="0" xfId="0" applyFill="1" applyAlignment="1">
      <alignment wrapText="1"/>
    </xf>
    <xf numFmtId="0" fontId="7" fillId="0" borderId="0" xfId="0" applyFont="1" applyFill="1" applyBorder="1" applyAlignment="1">
      <alignment horizontal="right" vertical="center" wrapText="1"/>
    </xf>
    <xf numFmtId="0" fontId="2" fillId="2" borderId="1" xfId="0" applyFont="1" applyFill="1" applyBorder="1" applyAlignment="1">
      <alignment horizontal="left" vertical="center"/>
    </xf>
    <xf numFmtId="4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0" xfId="0" applyBorder="1"/>
    <xf numFmtId="0" fontId="4" fillId="0" borderId="0" xfId="0" applyFont="1"/>
    <xf numFmtId="0" fontId="4" fillId="3" borderId="0" xfId="0" applyFont="1" applyFill="1"/>
    <xf numFmtId="0" fontId="4" fillId="3" borderId="0" xfId="0" applyFont="1" applyFill="1" applyBorder="1" applyAlignment="1">
      <alignment horizontal="right" wrapText="1"/>
    </xf>
    <xf numFmtId="0" fontId="1" fillId="3" borderId="0" xfId="0" applyFont="1" applyFill="1" applyBorder="1" applyAlignment="1">
      <alignment horizontal="right" wrapText="1"/>
    </xf>
    <xf numFmtId="0" fontId="1" fillId="3" borderId="0" xfId="0" applyFont="1" applyFill="1" applyBorder="1" applyAlignment="1">
      <alignment horizontal="right"/>
    </xf>
    <xf numFmtId="0" fontId="8" fillId="2" borderId="1" xfId="0" applyFont="1" applyFill="1" applyBorder="1" applyAlignment="1">
      <alignment horizontal="left" vertical="center"/>
    </xf>
    <xf numFmtId="4" fontId="4" fillId="0" borderId="1" xfId="0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 wrapText="1"/>
    </xf>
    <xf numFmtId="0" fontId="13" fillId="0" borderId="0" xfId="0" applyFont="1" applyFill="1"/>
    <xf numFmtId="0" fontId="1" fillId="0" borderId="0" xfId="0" applyFont="1"/>
    <xf numFmtId="0" fontId="14" fillId="0" borderId="0" xfId="0" applyFont="1" applyFill="1"/>
    <xf numFmtId="0" fontId="14" fillId="0" borderId="0" xfId="0" applyFont="1" applyFill="1" applyAlignment="1"/>
    <xf numFmtId="0" fontId="15" fillId="0" borderId="0" xfId="0" applyFont="1" applyFill="1" applyAlignment="1">
      <alignment horizontal="right" wrapText="1"/>
    </xf>
    <xf numFmtId="0" fontId="16" fillId="0" borderId="0" xfId="0" applyFont="1" applyFill="1" applyAlignment="1"/>
    <xf numFmtId="0" fontId="1" fillId="0" borderId="0" xfId="0" applyFont="1" applyFill="1" applyBorder="1" applyAlignment="1">
      <alignment horizontal="right"/>
    </xf>
    <xf numFmtId="0" fontId="2" fillId="0" borderId="1" xfId="0" applyFont="1" applyFill="1" applyBorder="1" applyAlignment="1">
      <alignment horizontal="center" vertical="center"/>
    </xf>
    <xf numFmtId="4" fontId="4" fillId="0" borderId="1" xfId="0" applyNumberFormat="1" applyFont="1" applyFill="1" applyBorder="1" applyAlignment="1">
      <alignment horizontal="center"/>
    </xf>
    <xf numFmtId="4" fontId="0" fillId="0" borderId="1" xfId="0" applyNumberFormat="1" applyFont="1" applyFill="1" applyBorder="1" applyAlignment="1">
      <alignment horizontal="center" vertical="center"/>
    </xf>
    <xf numFmtId="4" fontId="12" fillId="0" borderId="1" xfId="0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left" vertical="top" wrapText="1"/>
    </xf>
    <xf numFmtId="4" fontId="4" fillId="0" borderId="1" xfId="0" applyNumberFormat="1" applyFont="1" applyFill="1" applyBorder="1" applyAlignment="1">
      <alignment horizontal="center" vertical="top" wrapText="1"/>
    </xf>
    <xf numFmtId="0" fontId="19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wrapText="1"/>
    </xf>
    <xf numFmtId="0" fontId="4" fillId="0" borderId="0" xfId="0" applyFont="1" applyFill="1" applyAlignment="1">
      <alignment horizontal="right"/>
    </xf>
    <xf numFmtId="0" fontId="1" fillId="0" borderId="7" xfId="0" applyFont="1" applyFill="1" applyBorder="1" applyAlignment="1">
      <alignment horizontal="right" vertical="center" wrapText="1"/>
    </xf>
    <xf numFmtId="0" fontId="1" fillId="0" borderId="7" xfId="0" applyFont="1" applyFill="1" applyBorder="1" applyAlignment="1">
      <alignment horizontal="right" vertical="center"/>
    </xf>
    <xf numFmtId="4" fontId="9" fillId="0" borderId="1" xfId="0" applyNumberFormat="1" applyFont="1" applyFill="1" applyBorder="1" applyAlignment="1">
      <alignment horizontal="center" vertical="top" wrapText="1"/>
    </xf>
    <xf numFmtId="164" fontId="9" fillId="0" borderId="1" xfId="0" applyNumberFormat="1" applyFont="1" applyFill="1" applyBorder="1" applyAlignment="1">
      <alignment horizontal="center" vertical="top" wrapText="1"/>
    </xf>
    <xf numFmtId="0" fontId="0" fillId="0" borderId="0" xfId="0" applyFill="1" applyAlignment="1">
      <alignment vertical="top" wrapText="1"/>
    </xf>
    <xf numFmtId="4" fontId="0" fillId="0" borderId="0" xfId="0" applyNumberFormat="1" applyFill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2" fontId="0" fillId="0" borderId="0" xfId="0" applyNumberFormat="1" applyBorder="1" applyAlignment="1">
      <alignment vertical="top" wrapText="1"/>
    </xf>
    <xf numFmtId="0" fontId="0" fillId="0" borderId="0" xfId="0" applyBorder="1" applyAlignment="1">
      <alignment vertical="top" wrapText="1"/>
    </xf>
    <xf numFmtId="4" fontId="9" fillId="0" borderId="1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vertical="top" wrapText="1"/>
    </xf>
    <xf numFmtId="0" fontId="4" fillId="0" borderId="0" xfId="0" applyFont="1" applyFill="1" applyBorder="1" applyAlignment="1">
      <alignment vertical="top" wrapText="1"/>
    </xf>
    <xf numFmtId="0" fontId="2" fillId="0" borderId="0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 wrapText="1"/>
    </xf>
    <xf numFmtId="0" fontId="19" fillId="0" borderId="0" xfId="0" applyFont="1" applyAlignment="1">
      <alignment horizontal="right"/>
    </xf>
    <xf numFmtId="0" fontId="2" fillId="0" borderId="0" xfId="0" applyFont="1" applyBorder="1" applyAlignment="1">
      <alignment horizontal="right"/>
    </xf>
    <xf numFmtId="0" fontId="2" fillId="0" borderId="7" xfId="0" applyFont="1" applyBorder="1" applyAlignment="1">
      <alignment horizontal="right" wrapText="1"/>
    </xf>
    <xf numFmtId="0" fontId="2" fillId="0" borderId="7" xfId="0" applyFont="1" applyBorder="1" applyAlignment="1">
      <alignment horizontal="right"/>
    </xf>
    <xf numFmtId="0" fontId="2" fillId="2" borderId="1" xfId="0" applyFont="1" applyFill="1" applyBorder="1" applyAlignment="1">
      <alignment horizontal="left"/>
    </xf>
    <xf numFmtId="4" fontId="4" fillId="0" borderId="1" xfId="0" applyNumberFormat="1" applyFont="1" applyBorder="1" applyAlignment="1">
      <alignment horizontal="center"/>
    </xf>
    <xf numFmtId="0" fontId="1" fillId="0" borderId="0" xfId="0" applyFont="1" applyAlignment="1">
      <alignment vertical="center"/>
    </xf>
    <xf numFmtId="4" fontId="4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horizontal="center" vertical="top" wrapText="1"/>
    </xf>
    <xf numFmtId="0" fontId="8" fillId="0" borderId="0" xfId="0" applyFont="1" applyFill="1" applyBorder="1" applyAlignment="1">
      <alignment horizontal="left" vertical="center" wrapText="1" indent="1"/>
    </xf>
    <xf numFmtId="0" fontId="4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4" fontId="4" fillId="0" borderId="0" xfId="0" applyNumberFormat="1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 vertical="top" wrapText="1"/>
    </xf>
    <xf numFmtId="0" fontId="0" fillId="0" borderId="0" xfId="0" applyFill="1" applyBorder="1" applyAlignment="1">
      <alignment horizontal="center" vertical="top" wrapText="1"/>
    </xf>
    <xf numFmtId="0" fontId="0" fillId="0" borderId="0" xfId="0" applyFill="1" applyBorder="1" applyAlignment="1">
      <alignment horizontal="center" vertical="center"/>
    </xf>
    <xf numFmtId="0" fontId="22" fillId="0" borderId="0" xfId="0" applyFont="1" applyFill="1" applyBorder="1" applyAlignment="1">
      <alignment horizontal="right" wrapText="1"/>
    </xf>
    <xf numFmtId="0" fontId="4" fillId="0" borderId="0" xfId="0" applyFont="1" applyFill="1" applyBorder="1" applyAlignment="1">
      <alignment horizontal="right"/>
    </xf>
    <xf numFmtId="2" fontId="0" fillId="0" borderId="0" xfId="0" applyNumberFormat="1"/>
    <xf numFmtId="4" fontId="0" fillId="0" borderId="0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/>
    </xf>
    <xf numFmtId="0" fontId="4" fillId="0" borderId="0" xfId="0" applyFont="1" applyFill="1" applyBorder="1"/>
    <xf numFmtId="0" fontId="2" fillId="0" borderId="0" xfId="0" applyFont="1" applyFill="1" applyBorder="1" applyAlignment="1">
      <alignment horizontal="right" vertical="center"/>
    </xf>
    <xf numFmtId="0" fontId="1" fillId="0" borderId="0" xfId="0" applyFont="1" applyFill="1" applyBorder="1" applyAlignment="1">
      <alignment vertical="center"/>
    </xf>
    <xf numFmtId="0" fontId="2" fillId="3" borderId="0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right" vertical="center" wrapText="1"/>
    </xf>
    <xf numFmtId="4" fontId="4" fillId="3" borderId="1" xfId="0" applyNumberFormat="1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right" wrapText="1"/>
    </xf>
    <xf numFmtId="0" fontId="2" fillId="0" borderId="0" xfId="0" applyFont="1" applyAlignment="1">
      <alignment horizontal="right"/>
    </xf>
    <xf numFmtId="0" fontId="19" fillId="3" borderId="0" xfId="0" applyFont="1" applyFill="1" applyAlignment="1">
      <alignment horizontal="right" wrapText="1"/>
    </xf>
    <xf numFmtId="0" fontId="4" fillId="3" borderId="0" xfId="0" applyFont="1" applyFill="1" applyAlignment="1">
      <alignment horizontal="right"/>
    </xf>
    <xf numFmtId="0" fontId="2" fillId="3" borderId="0" xfId="0" applyFont="1" applyFill="1" applyAlignment="1">
      <alignment horizontal="left" vertical="center" wrapText="1"/>
    </xf>
    <xf numFmtId="0" fontId="0" fillId="3" borderId="0" xfId="0" applyFill="1" applyAlignment="1">
      <alignment vertical="top" wrapText="1"/>
    </xf>
    <xf numFmtId="0" fontId="4" fillId="0" borderId="1" xfId="0" applyFont="1" applyFill="1" applyBorder="1" applyAlignment="1">
      <alignment horizontal="center" vertical="top" wrapText="1"/>
    </xf>
    <xf numFmtId="0" fontId="0" fillId="0" borderId="0" xfId="0" applyAlignment="1">
      <alignment vertical="center"/>
    </xf>
    <xf numFmtId="0" fontId="2" fillId="2" borderId="5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vertical="top" wrapText="1"/>
    </xf>
    <xf numFmtId="0" fontId="2" fillId="0" borderId="7" xfId="0" applyFont="1" applyFill="1" applyBorder="1" applyAlignment="1">
      <alignment horizontal="right" vertical="top" wrapText="1"/>
    </xf>
    <xf numFmtId="0" fontId="2" fillId="0" borderId="7" xfId="0" applyFont="1" applyFill="1" applyBorder="1" applyAlignment="1">
      <alignment vertical="top" wrapText="1"/>
    </xf>
    <xf numFmtId="0" fontId="1" fillId="0" borderId="0" xfId="0" applyFont="1" applyAlignment="1"/>
    <xf numFmtId="0" fontId="1" fillId="0" borderId="0" xfId="0" applyFont="1" applyBorder="1" applyAlignment="1">
      <alignment vertical="center"/>
    </xf>
    <xf numFmtId="0" fontId="2" fillId="0" borderId="0" xfId="0" applyFont="1" applyFill="1" applyAlignment="1"/>
    <xf numFmtId="0" fontId="19" fillId="0" borderId="0" xfId="0" applyFont="1" applyFill="1" applyAlignment="1">
      <alignment horizontal="right" vertical="center" wrapText="1"/>
    </xf>
    <xf numFmtId="0" fontId="4" fillId="0" borderId="0" xfId="0" applyFont="1" applyFill="1" applyAlignment="1"/>
    <xf numFmtId="0" fontId="2" fillId="0" borderId="0" xfId="0" applyFont="1" applyFill="1" applyBorder="1" applyAlignment="1">
      <alignment horizontal="right" wrapText="1"/>
    </xf>
    <xf numFmtId="0" fontId="2" fillId="0" borderId="7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center" vertical="center"/>
    </xf>
    <xf numFmtId="2" fontId="4" fillId="0" borderId="0" xfId="0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horizontal="right" wrapText="1"/>
    </xf>
    <xf numFmtId="0" fontId="23" fillId="0" borderId="0" xfId="0" applyFont="1" applyFill="1" applyAlignment="1">
      <alignment horizontal="right" wrapText="1"/>
    </xf>
    <xf numFmtId="0" fontId="1" fillId="0" borderId="0" xfId="0" applyFont="1" applyFill="1" applyBorder="1" applyAlignment="1">
      <alignment horizontal="right" vertical="top" wrapText="1"/>
    </xf>
    <xf numFmtId="0" fontId="1" fillId="0" borderId="0" xfId="0" applyFont="1" applyFill="1" applyBorder="1" applyAlignment="1">
      <alignment vertical="top" wrapText="1"/>
    </xf>
    <xf numFmtId="0" fontId="1" fillId="0" borderId="7" xfId="0" applyFont="1" applyFill="1" applyBorder="1" applyAlignment="1">
      <alignment horizontal="right" vertical="top" wrapText="1"/>
    </xf>
    <xf numFmtId="0" fontId="2" fillId="2" borderId="1" xfId="0" applyFont="1" applyFill="1" applyBorder="1" applyAlignment="1">
      <alignment horizontal="left" vertical="top" wrapText="1"/>
    </xf>
    <xf numFmtId="0" fontId="4" fillId="0" borderId="0" xfId="0" applyFont="1" applyFill="1" applyAlignment="1">
      <alignment vertical="center"/>
    </xf>
    <xf numFmtId="0" fontId="2" fillId="0" borderId="0" xfId="0" applyFont="1" applyBorder="1" applyAlignment="1">
      <alignment horizontal="right" wrapText="1"/>
    </xf>
    <xf numFmtId="0" fontId="19" fillId="0" borderId="0" xfId="0" applyFont="1" applyBorder="1" applyAlignment="1">
      <alignment horizontal="center" wrapText="1"/>
    </xf>
    <xf numFmtId="0" fontId="0" fillId="0" borderId="0" xfId="0" applyFill="1" applyBorder="1"/>
    <xf numFmtId="0" fontId="2" fillId="0" borderId="0" xfId="0" applyFont="1" applyFill="1" applyBorder="1" applyAlignment="1">
      <alignment wrapText="1"/>
    </xf>
    <xf numFmtId="0" fontId="22" fillId="0" borderId="0" xfId="0" applyFont="1" applyFill="1" applyAlignment="1">
      <alignment wrapText="1"/>
    </xf>
    <xf numFmtId="165" fontId="4" fillId="0" borderId="0" xfId="0" applyNumberFormat="1" applyFont="1" applyFill="1" applyBorder="1" applyAlignment="1">
      <alignment vertical="top" wrapText="1"/>
    </xf>
    <xf numFmtId="2" fontId="0" fillId="0" borderId="0" xfId="0" applyNumberFormat="1" applyFill="1" applyBorder="1" applyAlignment="1">
      <alignment horizontal="center"/>
    </xf>
    <xf numFmtId="0" fontId="2" fillId="0" borderId="0" xfId="0" applyFont="1" applyBorder="1" applyAlignment="1">
      <alignment horizontal="right" vertical="center"/>
    </xf>
    <xf numFmtId="0" fontId="2" fillId="2" borderId="1" xfId="0" applyFont="1" applyFill="1" applyBorder="1"/>
    <xf numFmtId="0" fontId="2" fillId="0" borderId="0" xfId="0" applyFont="1" applyBorder="1" applyAlignment="1">
      <alignment horizontal="right" vertical="center" wrapText="1"/>
    </xf>
    <xf numFmtId="0" fontId="6" fillId="0" borderId="0" xfId="0" applyFont="1" applyFill="1" applyBorder="1" applyAlignment="1">
      <alignment horizontal="center" vertical="top"/>
    </xf>
    <xf numFmtId="0" fontId="19" fillId="0" borderId="0" xfId="0" applyFont="1" applyFill="1" applyBorder="1" applyAlignment="1">
      <alignment horizontal="right" vertical="center" wrapText="1"/>
    </xf>
    <xf numFmtId="0" fontId="22" fillId="0" borderId="0" xfId="0" applyFont="1" applyFill="1" applyBorder="1" applyAlignment="1">
      <alignment horizontal="right" vertical="center" wrapText="1"/>
    </xf>
    <xf numFmtId="0" fontId="2" fillId="0" borderId="7" xfId="0" applyFont="1" applyBorder="1" applyAlignment="1">
      <alignment horizontal="right" vertical="center"/>
    </xf>
    <xf numFmtId="0" fontId="2" fillId="2" borderId="1" xfId="0" applyFont="1" applyFill="1" applyBorder="1" applyAlignment="1">
      <alignment vertical="top" wrapText="1"/>
    </xf>
    <xf numFmtId="0" fontId="2" fillId="0" borderId="0" xfId="0" applyFont="1" applyFill="1" applyAlignment="1">
      <alignment vertical="center" wrapText="1"/>
    </xf>
    <xf numFmtId="0" fontId="1" fillId="0" borderId="0" xfId="0" applyFont="1" applyFill="1" applyAlignment="1">
      <alignment vertical="center" wrapText="1"/>
    </xf>
    <xf numFmtId="0" fontId="19" fillId="0" borderId="0" xfId="0" applyFont="1" applyFill="1" applyAlignment="1">
      <alignment horizontal="right"/>
    </xf>
    <xf numFmtId="0" fontId="8" fillId="2" borderId="3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 wrapText="1"/>
    </xf>
    <xf numFmtId="4" fontId="4" fillId="0" borderId="0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1" fillId="5" borderId="1" xfId="0" applyNumberFormat="1" applyFont="1" applyFill="1" applyBorder="1" applyAlignment="1">
      <alignment horizontal="left" vertical="top" wrapText="1"/>
    </xf>
    <xf numFmtId="0" fontId="1" fillId="5" borderId="1" xfId="0" applyNumberFormat="1" applyFont="1" applyFill="1" applyBorder="1" applyAlignment="1">
      <alignment horizontal="center" vertical="top" wrapText="1"/>
    </xf>
    <xf numFmtId="0" fontId="32" fillId="3" borderId="1" xfId="2" applyFill="1" applyBorder="1"/>
    <xf numFmtId="0" fontId="12" fillId="3" borderId="1" xfId="0" applyNumberFormat="1" applyFont="1" applyFill="1" applyBorder="1" applyAlignment="1">
      <alignment horizontal="left" vertical="top" wrapText="1"/>
    </xf>
    <xf numFmtId="0" fontId="0" fillId="3" borderId="1" xfId="0" applyFill="1" applyBorder="1" applyAlignment="1">
      <alignment vertical="top" wrapText="1"/>
    </xf>
    <xf numFmtId="0" fontId="0" fillId="3" borderId="1" xfId="0" applyFill="1" applyBorder="1" applyAlignment="1">
      <alignment horizontal="right" vertical="top" wrapText="1"/>
    </xf>
    <xf numFmtId="0" fontId="32" fillId="3" borderId="1" xfId="2" applyFill="1" applyBorder="1" applyAlignment="1">
      <alignment vertical="top" wrapText="1"/>
    </xf>
    <xf numFmtId="0" fontId="26" fillId="3" borderId="1" xfId="0" applyFont="1" applyFill="1" applyBorder="1" applyAlignment="1">
      <alignment vertical="top" wrapText="1"/>
    </xf>
    <xf numFmtId="0" fontId="12" fillId="3" borderId="1" xfId="0" applyNumberFormat="1" applyFont="1" applyFill="1" applyBorder="1" applyAlignment="1">
      <alignment horizontal="center" vertical="top" wrapText="1"/>
    </xf>
    <xf numFmtId="0" fontId="0" fillId="3" borderId="1" xfId="0" applyNumberFormat="1" applyFill="1" applyBorder="1" applyAlignment="1">
      <alignment horizontal="left" vertical="top" wrapText="1"/>
    </xf>
    <xf numFmtId="0" fontId="0" fillId="3" borderId="1" xfId="0" applyFont="1" applyFill="1" applyBorder="1" applyAlignment="1">
      <alignment vertical="top" wrapText="1"/>
    </xf>
    <xf numFmtId="0" fontId="0" fillId="3" borderId="1" xfId="0" applyFont="1" applyFill="1" applyBorder="1" applyAlignment="1">
      <alignment horizontal="right" vertical="top" wrapText="1"/>
    </xf>
    <xf numFmtId="0" fontId="0" fillId="0" borderId="0" xfId="0" applyFont="1" applyAlignment="1">
      <alignment vertical="top" wrapText="1"/>
    </xf>
    <xf numFmtId="0" fontId="32" fillId="0" borderId="1" xfId="2" applyBorder="1" applyAlignment="1">
      <alignment wrapText="1"/>
    </xf>
    <xf numFmtId="0" fontId="0" fillId="3" borderId="1" xfId="0" applyNumberFormat="1" applyFont="1" applyFill="1" applyBorder="1" applyAlignment="1">
      <alignment horizontal="left" vertical="center" wrapText="1"/>
    </xf>
    <xf numFmtId="0" fontId="34" fillId="3" borderId="0" xfId="0" applyFont="1" applyFill="1" applyAlignment="1">
      <alignment vertical="top" wrapText="1"/>
    </xf>
    <xf numFmtId="0" fontId="35" fillId="3" borderId="0" xfId="2" applyFont="1" applyFill="1" applyAlignment="1">
      <alignment vertical="top" wrapText="1"/>
    </xf>
    <xf numFmtId="0" fontId="0" fillId="3" borderId="1" xfId="0" applyFill="1" applyBorder="1" applyAlignment="1">
      <alignment horizontal="center" vertical="top" wrapText="1"/>
    </xf>
    <xf numFmtId="0" fontId="0" fillId="3" borderId="1" xfId="0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left" vertical="center" wrapText="1"/>
    </xf>
    <xf numFmtId="0" fontId="0" fillId="3" borderId="1" xfId="0" applyFill="1" applyBorder="1" applyAlignment="1">
      <alignment horizontal="right" vertical="center" wrapText="1"/>
    </xf>
    <xf numFmtId="0" fontId="32" fillId="3" borderId="1" xfId="2" applyFill="1" applyBorder="1" applyAlignment="1">
      <alignment vertical="center" wrapText="1"/>
    </xf>
    <xf numFmtId="0" fontId="0" fillId="3" borderId="1" xfId="0" applyFont="1" applyFill="1" applyBorder="1" applyAlignment="1">
      <alignment horizontal="right" vertical="center" wrapText="1"/>
    </xf>
    <xf numFmtId="0" fontId="1" fillId="0" borderId="0" xfId="0" applyFont="1" applyBorder="1" applyAlignment="1">
      <alignment horizontal="center" vertical="center"/>
    </xf>
    <xf numFmtId="0" fontId="0" fillId="3" borderId="0" xfId="0" applyFont="1" applyFill="1" applyAlignment="1">
      <alignment vertical="top" wrapText="1"/>
    </xf>
    <xf numFmtId="0" fontId="0" fillId="0" borderId="0" xfId="0" applyFont="1" applyFill="1" applyAlignment="1">
      <alignment vertical="top" wrapText="1"/>
    </xf>
    <xf numFmtId="0" fontId="1" fillId="0" borderId="0" xfId="0" applyFont="1" applyFill="1" applyAlignment="1">
      <alignment wrapText="1"/>
    </xf>
    <xf numFmtId="0" fontId="1" fillId="0" borderId="0" xfId="0" applyFont="1" applyFill="1" applyBorder="1" applyAlignment="1">
      <alignment horizontal="right" vertical="center"/>
    </xf>
    <xf numFmtId="0" fontId="25" fillId="0" borderId="0" xfId="0" applyFont="1" applyFill="1" applyAlignment="1">
      <alignment horizontal="right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0" fillId="0" borderId="0" xfId="0" applyFont="1" applyFill="1" applyBorder="1" applyAlignment="1">
      <alignment horizontal="right" vertical="center" wrapText="1"/>
    </xf>
    <xf numFmtId="0" fontId="36" fillId="0" borderId="7" xfId="0" applyFont="1" applyFill="1" applyBorder="1" applyAlignment="1">
      <alignment horizontal="right" vertical="center" wrapText="1"/>
    </xf>
    <xf numFmtId="0" fontId="37" fillId="0" borderId="7" xfId="0" applyFont="1" applyFill="1" applyBorder="1" applyAlignment="1">
      <alignment horizontal="right" vertical="center" wrapText="1"/>
    </xf>
    <xf numFmtId="0" fontId="19" fillId="0" borderId="0" xfId="0" applyFont="1" applyBorder="1" applyAlignment="1">
      <alignment horizontal="right" wrapText="1"/>
    </xf>
    <xf numFmtId="0" fontId="4" fillId="3" borderId="0" xfId="0" applyFont="1" applyFill="1" applyBorder="1" applyAlignment="1">
      <alignment horizontal="right"/>
    </xf>
    <xf numFmtId="0" fontId="2" fillId="2" borderId="6" xfId="0" applyFont="1" applyFill="1" applyBorder="1"/>
    <xf numFmtId="0" fontId="32" fillId="0" borderId="1" xfId="2" applyBorder="1" applyAlignment="1">
      <alignment vertical="center" wrapText="1"/>
    </xf>
    <xf numFmtId="4" fontId="0" fillId="0" borderId="1" xfId="0" applyNumberFormat="1" applyBorder="1" applyAlignment="1">
      <alignment horizontal="center"/>
    </xf>
    <xf numFmtId="10" fontId="4" fillId="3" borderId="1" xfId="0" applyNumberFormat="1" applyFont="1" applyFill="1" applyBorder="1" applyAlignment="1">
      <alignment horizontal="center" vertical="center" wrapText="1"/>
    </xf>
    <xf numFmtId="4" fontId="9" fillId="0" borderId="1" xfId="0" applyNumberFormat="1" applyFont="1" applyFill="1" applyBorder="1" applyAlignment="1">
      <alignment horizontal="center" vertical="center"/>
    </xf>
    <xf numFmtId="4" fontId="9" fillId="6" borderId="1" xfId="0" applyNumberFormat="1" applyFont="1" applyFill="1" applyBorder="1" applyAlignment="1">
      <alignment horizontal="center" vertical="center"/>
    </xf>
    <xf numFmtId="4" fontId="4" fillId="6" borderId="1" xfId="0" applyNumberFormat="1" applyFont="1" applyFill="1" applyBorder="1" applyAlignment="1">
      <alignment horizontal="center"/>
    </xf>
    <xf numFmtId="0" fontId="2" fillId="0" borderId="0" xfId="0" applyFont="1" applyFill="1"/>
    <xf numFmtId="4" fontId="4" fillId="0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top" wrapText="1"/>
    </xf>
    <xf numFmtId="4" fontId="4" fillId="0" borderId="9" xfId="0" applyNumberFormat="1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center" wrapText="1"/>
    </xf>
    <xf numFmtId="0" fontId="2" fillId="3" borderId="0" xfId="0" applyFont="1" applyFill="1"/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right" vertical="top" wrapText="1"/>
    </xf>
    <xf numFmtId="0" fontId="2" fillId="0" borderId="0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center" wrapText="1"/>
    </xf>
    <xf numFmtId="0" fontId="2" fillId="0" borderId="0" xfId="0" applyFont="1"/>
    <xf numFmtId="0" fontId="4" fillId="0" borderId="1" xfId="0" applyFont="1" applyFill="1" applyBorder="1" applyAlignment="1">
      <alignment horizontal="right" vertical="center" wrapText="1"/>
    </xf>
    <xf numFmtId="0" fontId="2" fillId="0" borderId="0" xfId="0" applyFont="1" applyFill="1" applyAlignment="1">
      <alignment vertical="top" wrapText="1"/>
    </xf>
    <xf numFmtId="0" fontId="8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4" fillId="0" borderId="1" xfId="0" applyFont="1" applyFill="1" applyBorder="1"/>
    <xf numFmtId="0" fontId="8" fillId="2" borderId="14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left" vertical="center" wrapText="1"/>
    </xf>
    <xf numFmtId="0" fontId="2" fillId="0" borderId="0" xfId="0" applyFont="1" applyFill="1" applyBorder="1" applyAlignment="1">
      <alignment horizontal="right" vertical="center" wrapText="1"/>
    </xf>
    <xf numFmtId="0" fontId="2" fillId="0" borderId="0" xfId="0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right" vertical="top" wrapText="1"/>
    </xf>
    <xf numFmtId="0" fontId="2" fillId="0" borderId="0" xfId="0" applyFont="1" applyBorder="1" applyAlignment="1">
      <alignment horizontal="right" vertical="center" wrapText="1"/>
    </xf>
    <xf numFmtId="0" fontId="2" fillId="0" borderId="0" xfId="0" applyFont="1" applyBorder="1" applyAlignment="1">
      <alignment horizontal="right" wrapText="1"/>
    </xf>
    <xf numFmtId="0" fontId="2" fillId="0" borderId="0" xfId="0" applyFont="1" applyFill="1" applyBorder="1" applyAlignment="1">
      <alignment horizontal="right" wrapText="1"/>
    </xf>
    <xf numFmtId="0" fontId="19" fillId="0" borderId="0" xfId="0" applyFont="1" applyBorder="1" applyAlignment="1">
      <alignment horizontal="right"/>
    </xf>
    <xf numFmtId="0" fontId="2" fillId="0" borderId="0" xfId="0" applyFont="1" applyBorder="1" applyAlignment="1">
      <alignment horizontal="right" wrapText="1"/>
    </xf>
    <xf numFmtId="0" fontId="2" fillId="2" borderId="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right"/>
    </xf>
    <xf numFmtId="0" fontId="2" fillId="2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top" wrapText="1"/>
    </xf>
    <xf numFmtId="4" fontId="9" fillId="0" borderId="0" xfId="0" applyNumberFormat="1" applyFont="1" applyFill="1" applyBorder="1" applyAlignment="1">
      <alignment horizontal="center" vertical="top" wrapText="1"/>
    </xf>
    <xf numFmtId="4" fontId="4" fillId="0" borderId="0" xfId="0" applyNumberFormat="1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horizontal="left" vertical="top" wrapText="1"/>
    </xf>
    <xf numFmtId="4" fontId="4" fillId="0" borderId="9" xfId="0" applyNumberFormat="1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/>
    </xf>
    <xf numFmtId="4" fontId="4" fillId="2" borderId="1" xfId="0" applyNumberFormat="1" applyFont="1" applyFill="1" applyBorder="1"/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right" vertical="top" wrapText="1"/>
    </xf>
    <xf numFmtId="0" fontId="2" fillId="0" borderId="0" xfId="0" applyFont="1" applyFill="1" applyBorder="1" applyAlignment="1">
      <alignment vertical="top" wrapText="1"/>
    </xf>
    <xf numFmtId="0" fontId="2" fillId="0" borderId="0" xfId="0" applyFont="1" applyFill="1" applyAlignment="1">
      <alignment vertical="top" wrapText="1"/>
    </xf>
    <xf numFmtId="0" fontId="2" fillId="0" borderId="0" xfId="0" applyFont="1" applyAlignment="1">
      <alignment vertical="center" wrapText="1"/>
    </xf>
    <xf numFmtId="0" fontId="24" fillId="3" borderId="0" xfId="0" applyFont="1" applyFill="1" applyAlignment="1"/>
    <xf numFmtId="0" fontId="9" fillId="3" borderId="0" xfId="0" applyFont="1" applyFill="1" applyAlignment="1">
      <alignment wrapText="1"/>
    </xf>
    <xf numFmtId="0" fontId="4" fillId="3" borderId="0" xfId="0" applyFont="1" applyFill="1" applyAlignment="1">
      <alignment horizontal="left" vertical="center" wrapText="1"/>
    </xf>
    <xf numFmtId="0" fontId="4" fillId="3" borderId="0" xfId="0" applyFont="1" applyFill="1" applyAlignment="1">
      <alignment vertical="center"/>
    </xf>
    <xf numFmtId="0" fontId="45" fillId="0" borderId="8" xfId="0" applyFont="1" applyFill="1" applyBorder="1" applyAlignment="1">
      <alignment horizontal="left" vertical="center"/>
    </xf>
    <xf numFmtId="4" fontId="4" fillId="2" borderId="1" xfId="0" applyNumberFormat="1" applyFont="1" applyFill="1" applyBorder="1" applyAlignment="1">
      <alignment horizontal="center"/>
    </xf>
    <xf numFmtId="0" fontId="44" fillId="0" borderId="0" xfId="0" applyFont="1" applyFill="1" applyBorder="1"/>
    <xf numFmtId="0" fontId="44" fillId="0" borderId="0" xfId="0" applyFont="1"/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2" fillId="2" borderId="5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/>
    </xf>
    <xf numFmtId="0" fontId="19" fillId="0" borderId="0" xfId="0" applyFont="1" applyAlignment="1">
      <alignment horizontal="center" wrapText="1"/>
    </xf>
    <xf numFmtId="0" fontId="19" fillId="0" borderId="0" xfId="0" applyFont="1" applyAlignment="1">
      <alignment horizontal="center"/>
    </xf>
    <xf numFmtId="4" fontId="0" fillId="0" borderId="0" xfId="0" applyNumberFormat="1"/>
    <xf numFmtId="0" fontId="3" fillId="2" borderId="3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right" vertical="center" wrapText="1"/>
    </xf>
    <xf numFmtId="0" fontId="2" fillId="0" borderId="0" xfId="0" applyFont="1" applyFill="1" applyAlignment="1">
      <alignment horizontal="right" vertical="center" wrapText="1"/>
    </xf>
    <xf numFmtId="0" fontId="2" fillId="3" borderId="0" xfId="0" applyFont="1" applyFill="1" applyBorder="1" applyAlignment="1">
      <alignment horizontal="right" vertical="center" wrapText="1"/>
    </xf>
    <xf numFmtId="0" fontId="8" fillId="2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right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right" vertical="top" wrapText="1"/>
    </xf>
    <xf numFmtId="0" fontId="4" fillId="0" borderId="0" xfId="0" applyFont="1" applyFill="1" applyAlignment="1">
      <alignment vertical="top" wrapText="1"/>
    </xf>
    <xf numFmtId="0" fontId="4" fillId="0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right"/>
    </xf>
    <xf numFmtId="0" fontId="2" fillId="2" borderId="9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right"/>
    </xf>
    <xf numFmtId="0" fontId="2" fillId="2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right" wrapText="1"/>
    </xf>
    <xf numFmtId="0" fontId="2" fillId="0" borderId="0" xfId="0" applyFont="1" applyFill="1" applyBorder="1" applyAlignment="1">
      <alignment vertical="top" wrapText="1"/>
    </xf>
    <xf numFmtId="0" fontId="2" fillId="0" borderId="0" xfId="0" applyFont="1" applyFill="1" applyBorder="1" applyAlignment="1">
      <alignment horizontal="center" vertical="top" wrapText="1"/>
    </xf>
    <xf numFmtId="0" fontId="0" fillId="0" borderId="0" xfId="0" applyFill="1" applyAlignment="1">
      <alignment vertical="top" wrapText="1"/>
    </xf>
    <xf numFmtId="0" fontId="3" fillId="3" borderId="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top" wrapText="1"/>
    </xf>
    <xf numFmtId="0" fontId="2" fillId="3" borderId="1" xfId="0" applyFont="1" applyFill="1" applyBorder="1" applyAlignment="1">
      <alignment horizontal="center" vertical="top" wrapText="1"/>
    </xf>
    <xf numFmtId="4" fontId="4" fillId="6" borderId="1" xfId="0" applyNumberFormat="1" applyFont="1" applyFill="1" applyBorder="1" applyAlignment="1">
      <alignment horizontal="center" vertical="top" wrapText="1"/>
    </xf>
    <xf numFmtId="4" fontId="4" fillId="6" borderId="1" xfId="0" applyNumberFormat="1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right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 wrapText="1"/>
    </xf>
    <xf numFmtId="0" fontId="2" fillId="0" borderId="0" xfId="0" applyFont="1" applyBorder="1" applyAlignment="1">
      <alignment horizontal="right"/>
    </xf>
    <xf numFmtId="0" fontId="19" fillId="0" borderId="0" xfId="0" applyFont="1" applyFill="1" applyBorder="1" applyAlignment="1">
      <alignment horizontal="right" wrapText="1"/>
    </xf>
    <xf numFmtId="0" fontId="2" fillId="0" borderId="0" xfId="0" applyFont="1" applyAlignment="1">
      <alignment horizontal="right"/>
    </xf>
    <xf numFmtId="0" fontId="2" fillId="0" borderId="0" xfId="0" applyFont="1" applyBorder="1" applyAlignment="1">
      <alignment horizontal="right" vertical="center"/>
    </xf>
    <xf numFmtId="0" fontId="2" fillId="0" borderId="7" xfId="0" applyFont="1" applyBorder="1" applyAlignment="1">
      <alignment horizontal="right" vertical="center"/>
    </xf>
    <xf numFmtId="4" fontId="0" fillId="0" borderId="0" xfId="0" applyNumberFormat="1" applyFill="1"/>
    <xf numFmtId="0" fontId="2" fillId="6" borderId="0" xfId="0" applyFont="1" applyFill="1" applyBorder="1" applyAlignment="1">
      <alignment horizontal="left" vertical="center"/>
    </xf>
    <xf numFmtId="0" fontId="8" fillId="2" borderId="5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top" wrapText="1"/>
    </xf>
    <xf numFmtId="0" fontId="2" fillId="0" borderId="0" xfId="0" applyFont="1" applyBorder="1" applyAlignment="1">
      <alignment horizontal="right"/>
    </xf>
    <xf numFmtId="0" fontId="2" fillId="3" borderId="5" xfId="0" applyFont="1" applyFill="1" applyBorder="1" applyAlignment="1">
      <alignment horizontal="center" vertical="top" wrapText="1"/>
    </xf>
    <xf numFmtId="0" fontId="2" fillId="3" borderId="8" xfId="0" applyFont="1" applyFill="1" applyBorder="1" applyAlignment="1">
      <alignment horizontal="center" vertical="top" wrapText="1"/>
    </xf>
    <xf numFmtId="0" fontId="2" fillId="3" borderId="6" xfId="0" applyFont="1" applyFill="1" applyBorder="1" applyAlignment="1">
      <alignment horizontal="center" vertical="top" wrapText="1"/>
    </xf>
    <xf numFmtId="0" fontId="2" fillId="2" borderId="5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4" fillId="0" borderId="0" xfId="0" applyFont="1" applyFill="1" applyAlignment="1">
      <alignment vertical="top" wrapText="1"/>
    </xf>
    <xf numFmtId="4" fontId="4" fillId="0" borderId="3" xfId="0" applyNumberFormat="1" applyFont="1" applyFill="1" applyBorder="1" applyAlignment="1">
      <alignment horizontal="center" vertical="top" wrapText="1"/>
    </xf>
    <xf numFmtId="4" fontId="9" fillId="0" borderId="3" xfId="0" applyNumberFormat="1" applyFont="1" applyFill="1" applyBorder="1" applyAlignment="1">
      <alignment horizontal="center" vertical="top" wrapText="1"/>
    </xf>
    <xf numFmtId="4" fontId="4" fillId="6" borderId="9" xfId="0" applyNumberFormat="1" applyFont="1" applyFill="1" applyBorder="1" applyAlignment="1">
      <alignment horizontal="center" vertical="top" wrapText="1"/>
    </xf>
    <xf numFmtId="0" fontId="29" fillId="2" borderId="1" xfId="0" applyFont="1" applyFill="1" applyBorder="1" applyAlignment="1">
      <alignment vertical="top" wrapText="1"/>
    </xf>
    <xf numFmtId="0" fontId="31" fillId="2" borderId="1" xfId="0" applyFont="1" applyFill="1" applyBorder="1" applyAlignment="1">
      <alignment vertical="top" wrapText="1"/>
    </xf>
    <xf numFmtId="0" fontId="27" fillId="4" borderId="1" xfId="0" applyFont="1" applyFill="1" applyBorder="1" applyAlignment="1">
      <alignment horizontal="center" vertical="top" wrapText="1"/>
    </xf>
    <xf numFmtId="0" fontId="28" fillId="4" borderId="1" xfId="0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 vertical="center" wrapText="1"/>
    </xf>
    <xf numFmtId="0" fontId="44" fillId="0" borderId="0" xfId="0" applyFont="1" applyFill="1" applyBorder="1" applyAlignment="1">
      <alignment horizontal="left"/>
    </xf>
    <xf numFmtId="0" fontId="25" fillId="0" borderId="0" xfId="0" applyFont="1" applyFill="1" applyAlignment="1">
      <alignment horizontal="right" vertical="center" wrapText="1"/>
    </xf>
    <xf numFmtId="0" fontId="5" fillId="0" borderId="0" xfId="0" applyFont="1" applyFill="1" applyAlignment="1">
      <alignment horizontal="right" vertical="center" wrapText="1"/>
    </xf>
    <xf numFmtId="0" fontId="2" fillId="0" borderId="0" xfId="0" applyFont="1" applyFill="1" applyBorder="1" applyAlignment="1">
      <alignment horizontal="right" vertical="center" wrapText="1"/>
    </xf>
    <xf numFmtId="0" fontId="2" fillId="0" borderId="0" xfId="0" applyFont="1" applyFill="1" applyAlignment="1">
      <alignment horizontal="right" vertical="center" wrapText="1"/>
    </xf>
    <xf numFmtId="0" fontId="2" fillId="0" borderId="0" xfId="0" applyFont="1" applyFill="1" applyAlignment="1">
      <alignment horizontal="right" vertical="center"/>
    </xf>
    <xf numFmtId="0" fontId="14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0" fontId="49" fillId="3" borderId="0" xfId="0" applyFont="1" applyFill="1" applyAlignment="1">
      <alignment horizontal="right" vertical="center" wrapText="1"/>
    </xf>
    <xf numFmtId="0" fontId="21" fillId="3" borderId="0" xfId="0" applyFont="1" applyFill="1" applyAlignment="1">
      <alignment horizontal="right" vertical="center"/>
    </xf>
    <xf numFmtId="0" fontId="2" fillId="3" borderId="0" xfId="0" applyFont="1" applyFill="1" applyBorder="1" applyAlignment="1">
      <alignment horizontal="right" wrapText="1"/>
    </xf>
    <xf numFmtId="0" fontId="2" fillId="3" borderId="0" xfId="0" applyFont="1" applyFill="1" applyBorder="1" applyAlignment="1">
      <alignment horizontal="right"/>
    </xf>
    <xf numFmtId="0" fontId="2" fillId="3" borderId="0" xfId="0" applyFont="1" applyFill="1" applyBorder="1" applyAlignment="1">
      <alignment horizontal="right" vertical="center" wrapText="1"/>
    </xf>
    <xf numFmtId="0" fontId="4" fillId="3" borderId="0" xfId="0" applyFont="1" applyFill="1" applyBorder="1" applyAlignment="1">
      <alignment horizontal="right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left" vertical="center"/>
    </xf>
    <xf numFmtId="0" fontId="49" fillId="0" borderId="0" xfId="0" applyFont="1" applyFill="1" applyAlignment="1">
      <alignment horizontal="right" vertical="center" wrapText="1"/>
    </xf>
    <xf numFmtId="0" fontId="8" fillId="0" borderId="0" xfId="0" applyFont="1" applyFill="1" applyAlignment="1">
      <alignment horizontal="right" vertical="center" wrapText="1"/>
    </xf>
    <xf numFmtId="0" fontId="2" fillId="0" borderId="0" xfId="0" applyFont="1" applyFill="1" applyBorder="1" applyAlignment="1">
      <alignment horizontal="right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14" fillId="6" borderId="0" xfId="0" applyFont="1" applyFill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right" wrapText="1"/>
    </xf>
    <xf numFmtId="0" fontId="2" fillId="0" borderId="0" xfId="0" applyFont="1" applyFill="1" applyAlignment="1">
      <alignment horizontal="right"/>
    </xf>
    <xf numFmtId="0" fontId="44" fillId="0" borderId="0" xfId="0" applyFont="1" applyFill="1" applyBorder="1" applyAlignment="1">
      <alignment vertical="top" wrapText="1"/>
    </xf>
    <xf numFmtId="0" fontId="2" fillId="0" borderId="0" xfId="0" applyFont="1" applyFill="1" applyBorder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right" vertical="top" wrapText="1"/>
    </xf>
    <xf numFmtId="0" fontId="44" fillId="0" borderId="0" xfId="0" applyFont="1" applyFill="1" applyBorder="1" applyAlignment="1">
      <alignment vertical="center" wrapText="1"/>
    </xf>
    <xf numFmtId="0" fontId="50" fillId="0" borderId="0" xfId="0" applyFont="1" applyFill="1" applyBorder="1" applyAlignment="1">
      <alignment vertical="center" wrapText="1"/>
    </xf>
    <xf numFmtId="0" fontId="50" fillId="0" borderId="0" xfId="0" applyFont="1" applyFill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5" fillId="0" borderId="0" xfId="0" applyFont="1" applyAlignment="1">
      <alignment horizontal="right" vertical="center" wrapText="1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2" fillId="0" borderId="0" xfId="0" applyFont="1" applyBorder="1" applyAlignment="1">
      <alignment horizontal="right" vertical="center" wrapText="1"/>
    </xf>
    <xf numFmtId="0" fontId="2" fillId="2" borderId="10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right" vertical="center"/>
    </xf>
    <xf numFmtId="0" fontId="3" fillId="0" borderId="6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top" wrapText="1"/>
    </xf>
    <xf numFmtId="0" fontId="4" fillId="0" borderId="0" xfId="0" applyFont="1" applyFill="1" applyAlignment="1">
      <alignment horizontal="left" vertical="top" wrapText="1"/>
    </xf>
    <xf numFmtId="0" fontId="21" fillId="0" borderId="0" xfId="0" applyFont="1" applyFill="1" applyAlignment="1">
      <alignment horizontal="right" vertical="center"/>
    </xf>
    <xf numFmtId="0" fontId="19" fillId="0" borderId="0" xfId="0" applyFont="1" applyFill="1" applyBorder="1" applyAlignment="1">
      <alignment horizontal="right" wrapText="1"/>
    </xf>
    <xf numFmtId="0" fontId="2" fillId="0" borderId="0" xfId="0" applyFont="1" applyFill="1" applyBorder="1" applyAlignment="1">
      <alignment horizontal="right"/>
    </xf>
    <xf numFmtId="0" fontId="2" fillId="2" borderId="1" xfId="0" applyFont="1" applyFill="1" applyBorder="1" applyAlignment="1">
      <alignment horizontal="center" vertical="center"/>
    </xf>
    <xf numFmtId="0" fontId="44" fillId="0" borderId="10" xfId="0" applyFont="1" applyFill="1" applyBorder="1" applyAlignment="1">
      <alignment vertical="top" wrapText="1"/>
    </xf>
    <xf numFmtId="0" fontId="15" fillId="0" borderId="0" xfId="0" applyFont="1" applyFill="1" applyAlignment="1">
      <alignment horizontal="right" vertical="center" wrapText="1"/>
    </xf>
    <xf numFmtId="0" fontId="5" fillId="0" borderId="0" xfId="0" applyFont="1" applyFill="1" applyAlignment="1">
      <alignment horizontal="right" vertical="center"/>
    </xf>
    <xf numFmtId="0" fontId="8" fillId="2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right" wrapText="1"/>
    </xf>
    <xf numFmtId="0" fontId="2" fillId="2" borderId="9" xfId="0" applyFont="1" applyFill="1" applyBorder="1" applyAlignment="1">
      <alignment horizontal="center" vertical="center"/>
    </xf>
    <xf numFmtId="0" fontId="49" fillId="0" borderId="0" xfId="0" applyFont="1" applyAlignment="1">
      <alignment horizontal="right" vertical="center" wrapText="1"/>
    </xf>
    <xf numFmtId="0" fontId="2" fillId="0" borderId="0" xfId="0" applyFont="1" applyAlignment="1">
      <alignment horizontal="right"/>
    </xf>
    <xf numFmtId="0" fontId="2" fillId="2" borderId="10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right" wrapText="1"/>
    </xf>
    <xf numFmtId="0" fontId="8" fillId="3" borderId="0" xfId="0" applyFont="1" applyFill="1" applyAlignment="1">
      <alignment horizontal="right" wrapText="1"/>
    </xf>
    <xf numFmtId="0" fontId="2" fillId="3" borderId="0" xfId="0" applyFont="1" applyFill="1" applyAlignment="1">
      <alignment horizontal="right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top" wrapText="1"/>
    </xf>
    <xf numFmtId="0" fontId="2" fillId="0" borderId="0" xfId="0" applyFont="1" applyFill="1" applyAlignment="1">
      <alignment vertical="top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top" wrapText="1"/>
    </xf>
    <xf numFmtId="0" fontId="0" fillId="0" borderId="0" xfId="0" applyFill="1" applyAlignment="1">
      <alignment vertical="top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top" wrapText="1"/>
    </xf>
    <xf numFmtId="0" fontId="2" fillId="3" borderId="8" xfId="0" applyFont="1" applyFill="1" applyBorder="1" applyAlignment="1">
      <alignment horizontal="center" vertical="top" wrapText="1"/>
    </xf>
    <xf numFmtId="0" fontId="2" fillId="3" borderId="6" xfId="0" applyFont="1" applyFill="1" applyBorder="1" applyAlignment="1">
      <alignment horizontal="center" vertical="top" wrapText="1"/>
    </xf>
    <xf numFmtId="0" fontId="4" fillId="0" borderId="0" xfId="0" applyFont="1" applyAlignment="1">
      <alignment horizontal="left" vertical="center" wrapText="1"/>
    </xf>
    <xf numFmtId="0" fontId="15" fillId="0" borderId="0" xfId="0" applyFont="1" applyAlignment="1">
      <alignment horizontal="center" vertical="center" wrapText="1"/>
    </xf>
    <xf numFmtId="0" fontId="2" fillId="0" borderId="0" xfId="0" applyFont="1" applyBorder="1" applyAlignment="1">
      <alignment horizontal="right" vertical="top" wrapText="1"/>
    </xf>
    <xf numFmtId="0" fontId="9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right" vertical="center" wrapText="1"/>
    </xf>
    <xf numFmtId="0" fontId="2" fillId="0" borderId="0" xfId="0" applyFont="1" applyAlignment="1">
      <alignment horizontal="right" wrapText="1"/>
    </xf>
    <xf numFmtId="0" fontId="2" fillId="0" borderId="0" xfId="0" applyFont="1" applyFill="1" applyAlignment="1">
      <alignment horizontal="left" vertical="top" wrapText="1"/>
    </xf>
    <xf numFmtId="1" fontId="3" fillId="0" borderId="1" xfId="0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top" wrapText="1"/>
    </xf>
    <xf numFmtId="0" fontId="9" fillId="2" borderId="1" xfId="0" applyFont="1" applyFill="1" applyBorder="1"/>
    <xf numFmtId="0" fontId="4" fillId="0" borderId="0" xfId="0" applyFont="1" applyFill="1" applyBorder="1" applyAlignment="1">
      <alignment vertical="top" wrapText="1"/>
    </xf>
    <xf numFmtId="0" fontId="4" fillId="0" borderId="0" xfId="0" applyFont="1" applyFill="1" applyAlignment="1">
      <alignment vertical="top" wrapText="1"/>
    </xf>
    <xf numFmtId="0" fontId="2" fillId="0" borderId="5" xfId="0" applyFont="1" applyFill="1" applyBorder="1" applyAlignment="1">
      <alignment horizontal="center" vertical="top" wrapText="1"/>
    </xf>
    <xf numFmtId="0" fontId="2" fillId="0" borderId="8" xfId="0" applyFont="1" applyFill="1" applyBorder="1" applyAlignment="1">
      <alignment horizontal="center" vertical="top" wrapText="1"/>
    </xf>
    <xf numFmtId="0" fontId="2" fillId="0" borderId="6" xfId="0" applyFont="1" applyFill="1" applyBorder="1" applyAlignment="1">
      <alignment horizontal="center" vertical="top" wrapText="1"/>
    </xf>
    <xf numFmtId="0" fontId="11" fillId="0" borderId="0" xfId="0" applyFont="1" applyFill="1" applyAlignment="1">
      <alignment horizontal="center" vertical="center" wrapText="1"/>
    </xf>
    <xf numFmtId="0" fontId="49" fillId="0" borderId="0" xfId="0" applyFont="1" applyBorder="1" applyAlignment="1">
      <alignment horizontal="center" vertical="center" wrapText="1"/>
    </xf>
    <xf numFmtId="0" fontId="9" fillId="0" borderId="2" xfId="0" applyFont="1" applyBorder="1" applyAlignment="1">
      <alignment vertical="center"/>
    </xf>
    <xf numFmtId="0" fontId="9" fillId="0" borderId="3" xfId="0" applyFont="1" applyBorder="1" applyAlignment="1">
      <alignment vertical="center"/>
    </xf>
    <xf numFmtId="0" fontId="1" fillId="0" borderId="0" xfId="0" applyFont="1" applyBorder="1" applyAlignment="1">
      <alignment horizontal="left"/>
    </xf>
    <xf numFmtId="0" fontId="24" fillId="0" borderId="0" xfId="0" applyFont="1" applyFill="1" applyAlignment="1">
      <alignment horizontal="right" vertical="center"/>
    </xf>
    <xf numFmtId="0" fontId="8" fillId="0" borderId="0" xfId="0" applyFont="1" applyFill="1" applyAlignment="1">
      <alignment horizontal="right" wrapText="1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top" wrapText="1"/>
    </xf>
    <xf numFmtId="0" fontId="2" fillId="2" borderId="9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49" fillId="0" borderId="0" xfId="0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left" vertical="top" wrapText="1"/>
    </xf>
    <xf numFmtId="0" fontId="43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vertical="center" wrapText="1"/>
    </xf>
    <xf numFmtId="0" fontId="3" fillId="0" borderId="5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24" fillId="0" borderId="0" xfId="0" applyFont="1" applyFill="1" applyBorder="1" applyAlignment="1">
      <alignment horizontal="right" vertical="center" wrapText="1"/>
    </xf>
    <xf numFmtId="0" fontId="2" fillId="0" borderId="0" xfId="0" applyFont="1" applyBorder="1" applyAlignment="1">
      <alignment horizontal="right" vertical="center"/>
    </xf>
    <xf numFmtId="0" fontId="2" fillId="2" borderId="1" xfId="0" applyFont="1" applyFill="1" applyBorder="1" applyAlignment="1">
      <alignment horizontal="left" vertical="center"/>
    </xf>
    <xf numFmtId="0" fontId="18" fillId="0" borderId="0" xfId="0" applyFont="1" applyFill="1" applyAlignment="1">
      <alignment horizontal="right" vertical="top" wrapText="1"/>
    </xf>
    <xf numFmtId="0" fontId="20" fillId="0" borderId="0" xfId="0" applyFont="1" applyFill="1" applyBorder="1" applyAlignment="1">
      <alignment horizontal="right" vertical="center" wrapText="1"/>
    </xf>
    <xf numFmtId="0" fontId="38" fillId="0" borderId="0" xfId="0" applyFont="1" applyFill="1" applyBorder="1" applyAlignment="1">
      <alignment horizontal="right" vertical="center" wrapText="1"/>
    </xf>
    <xf numFmtId="0" fontId="52" fillId="0" borderId="0" xfId="0" applyFont="1" applyFill="1" applyBorder="1" applyAlignment="1">
      <alignment horizontal="right" vertical="center" wrapText="1"/>
    </xf>
    <xf numFmtId="0" fontId="53" fillId="0" borderId="0" xfId="0" applyFont="1" applyFill="1" applyBorder="1" applyAlignment="1">
      <alignment horizontal="right" vertical="center" wrapText="1"/>
    </xf>
    <xf numFmtId="0" fontId="8" fillId="0" borderId="1" xfId="0" applyFont="1" applyFill="1" applyBorder="1" applyAlignment="1">
      <alignment horizontal="center" vertical="top" wrapText="1"/>
    </xf>
    <xf numFmtId="0" fontId="9" fillId="0" borderId="1" xfId="0" applyFont="1" applyFill="1" applyBorder="1" applyAlignment="1">
      <alignment vertical="top" wrapText="1"/>
    </xf>
    <xf numFmtId="0" fontId="15" fillId="0" borderId="0" xfId="0" applyFont="1" applyBorder="1" applyAlignment="1">
      <alignment horizontal="right" vertical="center" wrapText="1"/>
    </xf>
    <xf numFmtId="0" fontId="8" fillId="0" borderId="0" xfId="0" applyFont="1" applyBorder="1" applyAlignment="1">
      <alignment horizontal="right" vertical="center" wrapText="1"/>
    </xf>
    <xf numFmtId="0" fontId="2" fillId="0" borderId="7" xfId="0" applyFont="1" applyBorder="1" applyAlignment="1">
      <alignment horizontal="right" vertical="center"/>
    </xf>
    <xf numFmtId="0" fontId="15" fillId="0" borderId="0" xfId="0" applyFont="1" applyAlignment="1">
      <alignment horizontal="right" vertical="center" wrapText="1"/>
    </xf>
    <xf numFmtId="0" fontId="1" fillId="0" borderId="0" xfId="0" applyFont="1" applyAlignment="1">
      <alignment horizontal="right" vertical="center"/>
    </xf>
    <xf numFmtId="0" fontId="2" fillId="2" borderId="5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EB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15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16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17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6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6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33.png"/><Relationship Id="rId1" Type="http://schemas.openxmlformats.org/officeDocument/2006/relationships/image" Target="../media/image3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png"/><Relationship Id="rId1" Type="http://schemas.openxmlformats.org/officeDocument/2006/relationships/image" Target="../media/image3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png"/><Relationship Id="rId1" Type="http://schemas.openxmlformats.org/officeDocument/2006/relationships/image" Target="../media/image3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png"/><Relationship Id="rId2" Type="http://schemas.openxmlformats.org/officeDocument/2006/relationships/image" Target="../media/image37.png"/><Relationship Id="rId1" Type="http://schemas.openxmlformats.org/officeDocument/2006/relationships/image" Target="../media/image3.jp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39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4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40.png"/><Relationship Id="rId1" Type="http://schemas.openxmlformats.org/officeDocument/2006/relationships/image" Target="../media/image3.jp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42.png"/><Relationship Id="rId1" Type="http://schemas.openxmlformats.org/officeDocument/2006/relationships/image" Target="../media/image3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44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45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45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46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46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47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48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49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5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50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5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10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3066369</xdr:colOff>
      <xdr:row>46</xdr:row>
      <xdr:rowOff>152399</xdr:rowOff>
    </xdr:from>
    <xdr:to>
      <xdr:col>4</xdr:col>
      <xdr:colOff>2327624</xdr:colOff>
      <xdr:row>49</xdr:row>
      <xdr:rowOff>205649</xdr:rowOff>
    </xdr:to>
    <xdr:pic>
      <xdr:nvPicPr>
        <xdr:cNvPr id="2" name="Рисунок 1" descr="C:\Documents and Settings\user\Рабочий стол\ЛОГО МАРШАЛ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62019" y="10591799"/>
          <a:ext cx="4138055" cy="72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992314</xdr:colOff>
      <xdr:row>2</xdr:row>
      <xdr:rowOff>1116000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1050"/>
          <a:ext cx="992314" cy="11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1019174</xdr:colOff>
      <xdr:row>0</xdr:row>
      <xdr:rowOff>104775</xdr:rowOff>
    </xdr:from>
    <xdr:to>
      <xdr:col>3</xdr:col>
      <xdr:colOff>1580699</xdr:colOff>
      <xdr:row>0</xdr:row>
      <xdr:rowOff>674267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399" y="104775"/>
          <a:ext cx="3600000" cy="56949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47625</xdr:rowOff>
    </xdr:from>
    <xdr:to>
      <xdr:col>0</xdr:col>
      <xdr:colOff>982359</xdr:colOff>
      <xdr:row>2</xdr:row>
      <xdr:rowOff>1163625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8675"/>
          <a:ext cx="982359" cy="11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314324</xdr:colOff>
      <xdr:row>0</xdr:row>
      <xdr:rowOff>104775</xdr:rowOff>
    </xdr:from>
    <xdr:to>
      <xdr:col>6</xdr:col>
      <xdr:colOff>971099</xdr:colOff>
      <xdr:row>0</xdr:row>
      <xdr:rowOff>674267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4224" y="104775"/>
          <a:ext cx="3600000" cy="56949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57150</xdr:rowOff>
    </xdr:from>
    <xdr:to>
      <xdr:col>0</xdr:col>
      <xdr:colOff>1307925</xdr:colOff>
      <xdr:row>2</xdr:row>
      <xdr:rowOff>1173150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8200"/>
          <a:ext cx="1307925" cy="11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257174</xdr:colOff>
      <xdr:row>0</xdr:row>
      <xdr:rowOff>95250</xdr:rowOff>
    </xdr:from>
    <xdr:to>
      <xdr:col>4</xdr:col>
      <xdr:colOff>1228274</xdr:colOff>
      <xdr:row>0</xdr:row>
      <xdr:rowOff>693115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6074" y="95250"/>
          <a:ext cx="3600000" cy="59786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47625</xdr:rowOff>
    </xdr:from>
    <xdr:to>
      <xdr:col>0</xdr:col>
      <xdr:colOff>1229664</xdr:colOff>
      <xdr:row>2</xdr:row>
      <xdr:rowOff>1163625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8675"/>
          <a:ext cx="1229664" cy="11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476250</xdr:colOff>
      <xdr:row>0</xdr:row>
      <xdr:rowOff>171450</xdr:rowOff>
    </xdr:from>
    <xdr:to>
      <xdr:col>3</xdr:col>
      <xdr:colOff>1571625</xdr:colOff>
      <xdr:row>0</xdr:row>
      <xdr:rowOff>615950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575" y="171450"/>
          <a:ext cx="2676525" cy="4445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1078488</xdr:colOff>
      <xdr:row>2</xdr:row>
      <xdr:rowOff>1116000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1050"/>
          <a:ext cx="1078488" cy="11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3295649</xdr:colOff>
      <xdr:row>0</xdr:row>
      <xdr:rowOff>95250</xdr:rowOff>
    </xdr:from>
    <xdr:to>
      <xdr:col>2</xdr:col>
      <xdr:colOff>3438074</xdr:colOff>
      <xdr:row>0</xdr:row>
      <xdr:rowOff>664742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49" y="95250"/>
          <a:ext cx="3600000" cy="56949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105468</xdr:colOff>
      <xdr:row>2</xdr:row>
      <xdr:rowOff>1116000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1050"/>
          <a:ext cx="1019868" cy="11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1</xdr:row>
      <xdr:rowOff>57150</xdr:rowOff>
    </xdr:from>
    <xdr:to>
      <xdr:col>7</xdr:col>
      <xdr:colOff>463098</xdr:colOff>
      <xdr:row>2</xdr:row>
      <xdr:rowOff>1116000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4450" y="781050"/>
          <a:ext cx="1072698" cy="11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438149</xdr:colOff>
      <xdr:row>0</xdr:row>
      <xdr:rowOff>95250</xdr:rowOff>
    </xdr:from>
    <xdr:to>
      <xdr:col>7</xdr:col>
      <xdr:colOff>780599</xdr:colOff>
      <xdr:row>0</xdr:row>
      <xdr:rowOff>664742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649" y="95250"/>
          <a:ext cx="3600000" cy="56949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1</xdr:col>
      <xdr:colOff>126576</xdr:colOff>
      <xdr:row>2</xdr:row>
      <xdr:rowOff>1116000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781050"/>
          <a:ext cx="1040975" cy="11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276225</xdr:colOff>
      <xdr:row>2</xdr:row>
      <xdr:rowOff>19050</xdr:rowOff>
    </xdr:from>
    <xdr:to>
      <xdr:col>7</xdr:col>
      <xdr:colOff>670431</xdr:colOff>
      <xdr:row>2</xdr:row>
      <xdr:rowOff>1135050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9225" y="800100"/>
          <a:ext cx="1175256" cy="11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438149</xdr:colOff>
      <xdr:row>0</xdr:row>
      <xdr:rowOff>123825</xdr:rowOff>
    </xdr:from>
    <xdr:to>
      <xdr:col>7</xdr:col>
      <xdr:colOff>780599</xdr:colOff>
      <xdr:row>0</xdr:row>
      <xdr:rowOff>693317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649" y="123825"/>
          <a:ext cx="3600000" cy="56949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379671</xdr:colOff>
      <xdr:row>2</xdr:row>
      <xdr:rowOff>57150</xdr:rowOff>
    </xdr:from>
    <xdr:to>
      <xdr:col>10</xdr:col>
      <xdr:colOff>671891</xdr:colOff>
      <xdr:row>2</xdr:row>
      <xdr:rowOff>1173150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9321" y="838200"/>
          <a:ext cx="1073270" cy="11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2</xdr:row>
      <xdr:rowOff>95250</xdr:rowOff>
    </xdr:from>
    <xdr:to>
      <xdr:col>1</xdr:col>
      <xdr:colOff>376079</xdr:colOff>
      <xdr:row>3</xdr:row>
      <xdr:rowOff>11100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76300"/>
          <a:ext cx="1014254" cy="11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504825</xdr:colOff>
      <xdr:row>0</xdr:row>
      <xdr:rowOff>171450</xdr:rowOff>
    </xdr:from>
    <xdr:to>
      <xdr:col>10</xdr:col>
      <xdr:colOff>704850</xdr:colOff>
      <xdr:row>0</xdr:row>
      <xdr:rowOff>615950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5" y="171450"/>
          <a:ext cx="2676525" cy="4445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</xdr:row>
      <xdr:rowOff>91604</xdr:rowOff>
    </xdr:from>
    <xdr:to>
      <xdr:col>1</xdr:col>
      <xdr:colOff>116586</xdr:colOff>
      <xdr:row>3</xdr:row>
      <xdr:rowOff>7454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872654"/>
          <a:ext cx="992886" cy="1116000"/>
        </a:xfrm>
        <a:prstGeom prst="rect">
          <a:avLst/>
        </a:prstGeom>
      </xdr:spPr>
    </xdr:pic>
    <xdr:clientData/>
  </xdr:twoCellAnchor>
  <xdr:twoCellAnchor editAs="oneCell">
    <xdr:from>
      <xdr:col>8</xdr:col>
      <xdr:colOff>358471</xdr:colOff>
      <xdr:row>2</xdr:row>
      <xdr:rowOff>28574</xdr:rowOff>
    </xdr:from>
    <xdr:to>
      <xdr:col>10</xdr:col>
      <xdr:colOff>654316</xdr:colOff>
      <xdr:row>2</xdr:row>
      <xdr:rowOff>1144574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471" y="809624"/>
          <a:ext cx="1076895" cy="11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504825</xdr:colOff>
      <xdr:row>0</xdr:row>
      <xdr:rowOff>171450</xdr:rowOff>
    </xdr:from>
    <xdr:to>
      <xdr:col>10</xdr:col>
      <xdr:colOff>704850</xdr:colOff>
      <xdr:row>0</xdr:row>
      <xdr:rowOff>615950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2375" y="171450"/>
          <a:ext cx="2676525" cy="4445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</xdr:row>
      <xdr:rowOff>28576</xdr:rowOff>
    </xdr:from>
    <xdr:to>
      <xdr:col>0</xdr:col>
      <xdr:colOff>1045773</xdr:colOff>
      <xdr:row>2</xdr:row>
      <xdr:rowOff>1144576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000126"/>
          <a:ext cx="988623" cy="11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114299</xdr:colOff>
      <xdr:row>0</xdr:row>
      <xdr:rowOff>123825</xdr:rowOff>
    </xdr:from>
    <xdr:to>
      <xdr:col>4</xdr:col>
      <xdr:colOff>1218749</xdr:colOff>
      <xdr:row>0</xdr:row>
      <xdr:rowOff>693317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6549" y="123825"/>
          <a:ext cx="3600000" cy="5694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2</xdr:row>
      <xdr:rowOff>28575</xdr:rowOff>
    </xdr:from>
    <xdr:to>
      <xdr:col>1</xdr:col>
      <xdr:colOff>68250</xdr:colOff>
      <xdr:row>2</xdr:row>
      <xdr:rowOff>1144575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9625"/>
          <a:ext cx="1116000" cy="11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295274</xdr:colOff>
      <xdr:row>0</xdr:row>
      <xdr:rowOff>101590</xdr:rowOff>
    </xdr:from>
    <xdr:to>
      <xdr:col>6</xdr:col>
      <xdr:colOff>952049</xdr:colOff>
      <xdr:row>0</xdr:row>
      <xdr:rowOff>671083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174" y="101590"/>
          <a:ext cx="3600000" cy="5694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</xdr:row>
      <xdr:rowOff>28576</xdr:rowOff>
    </xdr:from>
    <xdr:to>
      <xdr:col>0</xdr:col>
      <xdr:colOff>1045773</xdr:colOff>
      <xdr:row>2</xdr:row>
      <xdr:rowOff>1144576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809626"/>
          <a:ext cx="988623" cy="11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152399</xdr:colOff>
      <xdr:row>0</xdr:row>
      <xdr:rowOff>66675</xdr:rowOff>
    </xdr:from>
    <xdr:to>
      <xdr:col>5</xdr:col>
      <xdr:colOff>9074</xdr:colOff>
      <xdr:row>0</xdr:row>
      <xdr:rowOff>636167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649" y="66675"/>
          <a:ext cx="3600000" cy="56949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409575</xdr:colOff>
      <xdr:row>2</xdr:row>
      <xdr:rowOff>76200</xdr:rowOff>
    </xdr:from>
    <xdr:to>
      <xdr:col>7</xdr:col>
      <xdr:colOff>743992</xdr:colOff>
      <xdr:row>2</xdr:row>
      <xdr:rowOff>1192200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2575" y="857250"/>
          <a:ext cx="1115467" cy="11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133350</xdr:rowOff>
    </xdr:from>
    <xdr:to>
      <xdr:col>1</xdr:col>
      <xdr:colOff>206894</xdr:colOff>
      <xdr:row>4</xdr:row>
      <xdr:rowOff>30150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914400"/>
          <a:ext cx="1064144" cy="11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438149</xdr:colOff>
      <xdr:row>0</xdr:row>
      <xdr:rowOff>85725</xdr:rowOff>
    </xdr:from>
    <xdr:to>
      <xdr:col>7</xdr:col>
      <xdr:colOff>780599</xdr:colOff>
      <xdr:row>0</xdr:row>
      <xdr:rowOff>683590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649" y="85725"/>
          <a:ext cx="3600000" cy="59786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466725</xdr:colOff>
      <xdr:row>2</xdr:row>
      <xdr:rowOff>85725</xdr:rowOff>
    </xdr:from>
    <xdr:to>
      <xdr:col>7</xdr:col>
      <xdr:colOff>738639</xdr:colOff>
      <xdr:row>3</xdr:row>
      <xdr:rowOff>1575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9725" y="866775"/>
          <a:ext cx="1052964" cy="11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2</xdr:row>
      <xdr:rowOff>76200</xdr:rowOff>
    </xdr:from>
    <xdr:to>
      <xdr:col>1</xdr:col>
      <xdr:colOff>272165</xdr:colOff>
      <xdr:row>2</xdr:row>
      <xdr:rowOff>1192200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6" y="857250"/>
          <a:ext cx="1024639" cy="11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428624</xdr:colOff>
      <xdr:row>0</xdr:row>
      <xdr:rowOff>66675</xdr:rowOff>
    </xdr:from>
    <xdr:to>
      <xdr:col>7</xdr:col>
      <xdr:colOff>771074</xdr:colOff>
      <xdr:row>0</xdr:row>
      <xdr:rowOff>664540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5124" y="66675"/>
          <a:ext cx="3600000" cy="59786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390526</xdr:colOff>
      <xdr:row>1</xdr:row>
      <xdr:rowOff>57151</xdr:rowOff>
    </xdr:from>
    <xdr:to>
      <xdr:col>7</xdr:col>
      <xdr:colOff>662797</xdr:colOff>
      <xdr:row>2</xdr:row>
      <xdr:rowOff>1116001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6" y="781051"/>
          <a:ext cx="1053321" cy="11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</xdr:row>
      <xdr:rowOff>57150</xdr:rowOff>
    </xdr:from>
    <xdr:to>
      <xdr:col>1</xdr:col>
      <xdr:colOff>195262</xdr:colOff>
      <xdr:row>2</xdr:row>
      <xdr:rowOff>1173150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838200"/>
          <a:ext cx="1004887" cy="11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428624</xdr:colOff>
      <xdr:row>0</xdr:row>
      <xdr:rowOff>85725</xdr:rowOff>
    </xdr:from>
    <xdr:to>
      <xdr:col>7</xdr:col>
      <xdr:colOff>771074</xdr:colOff>
      <xdr:row>0</xdr:row>
      <xdr:rowOff>683590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5124" y="85725"/>
          <a:ext cx="3600000" cy="59786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419099</xdr:colOff>
      <xdr:row>0</xdr:row>
      <xdr:rowOff>114300</xdr:rowOff>
    </xdr:from>
    <xdr:to>
      <xdr:col>7</xdr:col>
      <xdr:colOff>761549</xdr:colOff>
      <xdr:row>0</xdr:row>
      <xdr:rowOff>712165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599" y="114300"/>
          <a:ext cx="3600000" cy="5978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</xdr:col>
      <xdr:colOff>361950</xdr:colOff>
      <xdr:row>4</xdr:row>
      <xdr:rowOff>57150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1050"/>
          <a:ext cx="1276350" cy="1276350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0</xdr:row>
      <xdr:rowOff>733425</xdr:rowOff>
    </xdr:from>
    <xdr:to>
      <xdr:col>7</xdr:col>
      <xdr:colOff>762000</xdr:colOff>
      <xdr:row>4</xdr:row>
      <xdr:rowOff>47625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0" y="733425"/>
          <a:ext cx="1314450" cy="13144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495299</xdr:colOff>
      <xdr:row>0</xdr:row>
      <xdr:rowOff>95250</xdr:rowOff>
    </xdr:from>
    <xdr:to>
      <xdr:col>2</xdr:col>
      <xdr:colOff>1628324</xdr:colOff>
      <xdr:row>0</xdr:row>
      <xdr:rowOff>664742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4" y="95250"/>
          <a:ext cx="3600000" cy="569492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</xdr:row>
      <xdr:rowOff>38100</xdr:rowOff>
    </xdr:from>
    <xdr:to>
      <xdr:col>1</xdr:col>
      <xdr:colOff>104396</xdr:colOff>
      <xdr:row>2</xdr:row>
      <xdr:rowOff>1190246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819150"/>
          <a:ext cx="1152146" cy="1152146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904874</xdr:colOff>
      <xdr:row>0</xdr:row>
      <xdr:rowOff>76200</xdr:rowOff>
    </xdr:from>
    <xdr:to>
      <xdr:col>6</xdr:col>
      <xdr:colOff>885374</xdr:colOff>
      <xdr:row>0</xdr:row>
      <xdr:rowOff>674065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1324" y="76200"/>
          <a:ext cx="3600000" cy="59786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1162049</xdr:colOff>
      <xdr:row>0</xdr:row>
      <xdr:rowOff>95250</xdr:rowOff>
    </xdr:from>
    <xdr:to>
      <xdr:col>4</xdr:col>
      <xdr:colOff>1190174</xdr:colOff>
      <xdr:row>0</xdr:row>
      <xdr:rowOff>693115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6549" y="95250"/>
          <a:ext cx="3600000" cy="5978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76200</xdr:rowOff>
    </xdr:from>
    <xdr:to>
      <xdr:col>0</xdr:col>
      <xdr:colOff>1423795</xdr:colOff>
      <xdr:row>2</xdr:row>
      <xdr:rowOff>1192200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7250"/>
          <a:ext cx="1423795" cy="11160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343397</xdr:colOff>
      <xdr:row>0</xdr:row>
      <xdr:rowOff>55844</xdr:rowOff>
    </xdr:from>
    <xdr:to>
      <xdr:col>6</xdr:col>
      <xdr:colOff>122814</xdr:colOff>
      <xdr:row>0</xdr:row>
      <xdr:rowOff>653156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2314" y="55844"/>
          <a:ext cx="3600000" cy="597312"/>
        </a:xfrm>
        <a:prstGeom prst="rect">
          <a:avLst/>
        </a:prstGeom>
      </xdr:spPr>
    </xdr:pic>
    <xdr:clientData/>
  </xdr:twoCellAnchor>
  <xdr:twoCellAnchor editAs="oneCell">
    <xdr:from>
      <xdr:col>0</xdr:col>
      <xdr:colOff>60797</xdr:colOff>
      <xdr:row>2</xdr:row>
      <xdr:rowOff>20267</xdr:rowOff>
    </xdr:from>
    <xdr:to>
      <xdr:col>0</xdr:col>
      <xdr:colOff>1173288</xdr:colOff>
      <xdr:row>3</xdr:row>
      <xdr:rowOff>12575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97" y="801317"/>
          <a:ext cx="1112491" cy="1192458"/>
        </a:xfrm>
        <a:prstGeom prst="rect">
          <a:avLst/>
        </a:prstGeom>
      </xdr:spPr>
    </xdr:pic>
    <xdr:clientData/>
  </xdr:twoCellAnchor>
  <xdr:twoCellAnchor editAs="oneCell">
    <xdr:from>
      <xdr:col>4</xdr:col>
      <xdr:colOff>800506</xdr:colOff>
      <xdr:row>2</xdr:row>
      <xdr:rowOff>30399</xdr:rowOff>
    </xdr:from>
    <xdr:to>
      <xdr:col>5</xdr:col>
      <xdr:colOff>868326</xdr:colOff>
      <xdr:row>4</xdr:row>
      <xdr:rowOff>6211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906" y="811449"/>
          <a:ext cx="1115570" cy="1195012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2</xdr:row>
      <xdr:rowOff>66675</xdr:rowOff>
    </xdr:from>
    <xdr:to>
      <xdr:col>0</xdr:col>
      <xdr:colOff>982413</xdr:colOff>
      <xdr:row>2</xdr:row>
      <xdr:rowOff>1182675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47725"/>
          <a:ext cx="975320" cy="11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466117</xdr:colOff>
      <xdr:row>0</xdr:row>
      <xdr:rowOff>101331</xdr:rowOff>
    </xdr:from>
    <xdr:to>
      <xdr:col>7</xdr:col>
      <xdr:colOff>570239</xdr:colOff>
      <xdr:row>0</xdr:row>
      <xdr:rowOff>699196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8564" y="101331"/>
          <a:ext cx="3600000" cy="5978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0</xdr:col>
      <xdr:colOff>994085</xdr:colOff>
      <xdr:row>2</xdr:row>
      <xdr:rowOff>1116000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781050"/>
          <a:ext cx="994084" cy="11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733425</xdr:colOff>
      <xdr:row>0</xdr:row>
      <xdr:rowOff>95254</xdr:rowOff>
    </xdr:from>
    <xdr:to>
      <xdr:col>3</xdr:col>
      <xdr:colOff>1437825</xdr:colOff>
      <xdr:row>0</xdr:row>
      <xdr:rowOff>664744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650" y="95254"/>
          <a:ext cx="3600000" cy="56949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581025</xdr:colOff>
      <xdr:row>0</xdr:row>
      <xdr:rowOff>123825</xdr:rowOff>
    </xdr:from>
    <xdr:to>
      <xdr:col>7</xdr:col>
      <xdr:colOff>781050</xdr:colOff>
      <xdr:row>0</xdr:row>
      <xdr:rowOff>568325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8600" y="123825"/>
          <a:ext cx="2809875" cy="444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</xdr:row>
      <xdr:rowOff>19050</xdr:rowOff>
    </xdr:from>
    <xdr:to>
      <xdr:col>1</xdr:col>
      <xdr:colOff>164238</xdr:colOff>
      <xdr:row>2</xdr:row>
      <xdr:rowOff>1135050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00100"/>
          <a:ext cx="1069113" cy="11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590550</xdr:colOff>
      <xdr:row>2</xdr:row>
      <xdr:rowOff>57150</xdr:rowOff>
    </xdr:from>
    <xdr:to>
      <xdr:col>7</xdr:col>
      <xdr:colOff>808311</xdr:colOff>
      <xdr:row>2</xdr:row>
      <xdr:rowOff>1173150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0" y="838200"/>
          <a:ext cx="1065486" cy="11160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85725</xdr:rowOff>
    </xdr:from>
    <xdr:to>
      <xdr:col>8</xdr:col>
      <xdr:colOff>142425</xdr:colOff>
      <xdr:row>0</xdr:row>
      <xdr:rowOff>655217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85725"/>
          <a:ext cx="3600000" cy="569492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</xdr:row>
      <xdr:rowOff>28575</xdr:rowOff>
    </xdr:from>
    <xdr:to>
      <xdr:col>1</xdr:col>
      <xdr:colOff>98875</xdr:colOff>
      <xdr:row>2</xdr:row>
      <xdr:rowOff>1144575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809625"/>
          <a:ext cx="984700" cy="11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590550</xdr:colOff>
      <xdr:row>2</xdr:row>
      <xdr:rowOff>19050</xdr:rowOff>
    </xdr:from>
    <xdr:to>
      <xdr:col>7</xdr:col>
      <xdr:colOff>844000</xdr:colOff>
      <xdr:row>2</xdr:row>
      <xdr:rowOff>1135050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0" y="800100"/>
          <a:ext cx="1101175" cy="11160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123825</xdr:rowOff>
    </xdr:from>
    <xdr:to>
      <xdr:col>1</xdr:col>
      <xdr:colOff>60920</xdr:colOff>
      <xdr:row>2</xdr:row>
      <xdr:rowOff>1239825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4875"/>
          <a:ext cx="975320" cy="11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428624</xdr:colOff>
      <xdr:row>0</xdr:row>
      <xdr:rowOff>114300</xdr:rowOff>
    </xdr:from>
    <xdr:to>
      <xdr:col>7</xdr:col>
      <xdr:colOff>762000</xdr:colOff>
      <xdr:row>0</xdr:row>
      <xdr:rowOff>712165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7524" y="114300"/>
          <a:ext cx="3590926" cy="59786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</xdr:row>
      <xdr:rowOff>0</xdr:rowOff>
    </xdr:from>
    <xdr:to>
      <xdr:col>0</xdr:col>
      <xdr:colOff>981075</xdr:colOff>
      <xdr:row>2</xdr:row>
      <xdr:rowOff>1884466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781050"/>
          <a:ext cx="962025" cy="1884466"/>
        </a:xfrm>
        <a:prstGeom prst="rect">
          <a:avLst/>
        </a:prstGeom>
      </xdr:spPr>
    </xdr:pic>
    <xdr:clientData/>
  </xdr:twoCellAnchor>
  <xdr:twoCellAnchor editAs="oneCell">
    <xdr:from>
      <xdr:col>2</xdr:col>
      <xdr:colOff>895349</xdr:colOff>
      <xdr:row>0</xdr:row>
      <xdr:rowOff>114300</xdr:rowOff>
    </xdr:from>
    <xdr:to>
      <xdr:col>6</xdr:col>
      <xdr:colOff>875849</xdr:colOff>
      <xdr:row>0</xdr:row>
      <xdr:rowOff>712165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649" y="114300"/>
          <a:ext cx="3600000" cy="59786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57154</xdr:colOff>
      <xdr:row>2</xdr:row>
      <xdr:rowOff>133349</xdr:rowOff>
    </xdr:from>
    <xdr:to>
      <xdr:col>0</xdr:col>
      <xdr:colOff>971549</xdr:colOff>
      <xdr:row>2</xdr:row>
      <xdr:rowOff>1860544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4" y="914399"/>
          <a:ext cx="914395" cy="1727195"/>
        </a:xfrm>
        <a:prstGeom prst="rect">
          <a:avLst/>
        </a:prstGeom>
      </xdr:spPr>
    </xdr:pic>
    <xdr:clientData/>
  </xdr:twoCellAnchor>
  <xdr:twoCellAnchor editAs="oneCell">
    <xdr:from>
      <xdr:col>3</xdr:col>
      <xdr:colOff>19049</xdr:colOff>
      <xdr:row>0</xdr:row>
      <xdr:rowOff>76200</xdr:rowOff>
    </xdr:from>
    <xdr:to>
      <xdr:col>6</xdr:col>
      <xdr:colOff>904424</xdr:colOff>
      <xdr:row>0</xdr:row>
      <xdr:rowOff>674065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224" y="76200"/>
          <a:ext cx="3600000" cy="59786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19059</xdr:colOff>
      <xdr:row>2</xdr:row>
      <xdr:rowOff>112943</xdr:rowOff>
    </xdr:from>
    <xdr:to>
      <xdr:col>1</xdr:col>
      <xdr:colOff>476249</xdr:colOff>
      <xdr:row>2</xdr:row>
      <xdr:rowOff>1811325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9" y="893993"/>
          <a:ext cx="1571615" cy="1698382"/>
        </a:xfrm>
        <a:prstGeom prst="rect">
          <a:avLst/>
        </a:prstGeom>
      </xdr:spPr>
    </xdr:pic>
    <xdr:clientData/>
  </xdr:twoCellAnchor>
  <xdr:twoCellAnchor editAs="oneCell">
    <xdr:from>
      <xdr:col>3</xdr:col>
      <xdr:colOff>38099</xdr:colOff>
      <xdr:row>0</xdr:row>
      <xdr:rowOff>85725</xdr:rowOff>
    </xdr:from>
    <xdr:to>
      <xdr:col>7</xdr:col>
      <xdr:colOff>18599</xdr:colOff>
      <xdr:row>0</xdr:row>
      <xdr:rowOff>683590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4" y="85725"/>
          <a:ext cx="3600000" cy="597865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9534</xdr:colOff>
      <xdr:row>2</xdr:row>
      <xdr:rowOff>152399</xdr:rowOff>
    </xdr:from>
    <xdr:to>
      <xdr:col>1</xdr:col>
      <xdr:colOff>561974</xdr:colOff>
      <xdr:row>2</xdr:row>
      <xdr:rowOff>1953714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4" y="933449"/>
          <a:ext cx="1666865" cy="1801315"/>
        </a:xfrm>
        <a:prstGeom prst="rect">
          <a:avLst/>
        </a:prstGeom>
      </xdr:spPr>
    </xdr:pic>
    <xdr:clientData/>
  </xdr:twoCellAnchor>
  <xdr:twoCellAnchor editAs="oneCell">
    <xdr:from>
      <xdr:col>2</xdr:col>
      <xdr:colOff>895350</xdr:colOff>
      <xdr:row>0</xdr:row>
      <xdr:rowOff>95250</xdr:rowOff>
    </xdr:from>
    <xdr:to>
      <xdr:col>6</xdr:col>
      <xdr:colOff>875850</xdr:colOff>
      <xdr:row>0</xdr:row>
      <xdr:rowOff>693115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650" y="95250"/>
          <a:ext cx="3600000" cy="597865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66683</xdr:colOff>
      <xdr:row>1</xdr:row>
      <xdr:rowOff>17896</xdr:rowOff>
    </xdr:from>
    <xdr:to>
      <xdr:col>0</xdr:col>
      <xdr:colOff>588646</xdr:colOff>
      <xdr:row>4</xdr:row>
      <xdr:rowOff>19471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3" y="779896"/>
          <a:ext cx="521963" cy="11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285749</xdr:colOff>
      <xdr:row>0</xdr:row>
      <xdr:rowOff>85726</xdr:rowOff>
    </xdr:from>
    <xdr:to>
      <xdr:col>3</xdr:col>
      <xdr:colOff>1856923</xdr:colOff>
      <xdr:row>0</xdr:row>
      <xdr:rowOff>629808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1824" y="85726"/>
          <a:ext cx="3276149" cy="544082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906780</xdr:rowOff>
    </xdr:from>
    <xdr:to>
      <xdr:col>0</xdr:col>
      <xdr:colOff>752475</xdr:colOff>
      <xdr:row>1</xdr:row>
      <xdr:rowOff>1121211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6780"/>
          <a:ext cx="752475" cy="1119306"/>
        </a:xfrm>
        <a:prstGeom prst="rect">
          <a:avLst/>
        </a:prstGeom>
      </xdr:spPr>
    </xdr:pic>
    <xdr:clientData/>
  </xdr:twoCellAnchor>
  <xdr:twoCellAnchor editAs="oneCell">
    <xdr:from>
      <xdr:col>2</xdr:col>
      <xdr:colOff>790574</xdr:colOff>
      <xdr:row>0</xdr:row>
      <xdr:rowOff>85725</xdr:rowOff>
    </xdr:from>
    <xdr:to>
      <xdr:col>6</xdr:col>
      <xdr:colOff>1313999</xdr:colOff>
      <xdr:row>0</xdr:row>
      <xdr:rowOff>683590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224" y="85725"/>
          <a:ext cx="3600000" cy="597865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19051</xdr:rowOff>
    </xdr:from>
    <xdr:to>
      <xdr:col>0</xdr:col>
      <xdr:colOff>1116000</xdr:colOff>
      <xdr:row>2</xdr:row>
      <xdr:rowOff>1135051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00101"/>
          <a:ext cx="1116000" cy="111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638174</xdr:colOff>
      <xdr:row>0</xdr:row>
      <xdr:rowOff>66675</xdr:rowOff>
    </xdr:from>
    <xdr:to>
      <xdr:col>2</xdr:col>
      <xdr:colOff>2142674</xdr:colOff>
      <xdr:row>0</xdr:row>
      <xdr:rowOff>664540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49" y="66675"/>
          <a:ext cx="3600000" cy="5978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104775</xdr:rowOff>
    </xdr:from>
    <xdr:to>
      <xdr:col>0</xdr:col>
      <xdr:colOff>937816</xdr:colOff>
      <xdr:row>4</xdr:row>
      <xdr:rowOff>1575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5825"/>
          <a:ext cx="937816" cy="11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304799</xdr:colOff>
      <xdr:row>0</xdr:row>
      <xdr:rowOff>123825</xdr:rowOff>
    </xdr:from>
    <xdr:to>
      <xdr:col>6</xdr:col>
      <xdr:colOff>961574</xdr:colOff>
      <xdr:row>0</xdr:row>
      <xdr:rowOff>693317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4699" y="123825"/>
          <a:ext cx="3600000" cy="569492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47625</xdr:rowOff>
    </xdr:from>
    <xdr:to>
      <xdr:col>0</xdr:col>
      <xdr:colOff>1076315</xdr:colOff>
      <xdr:row>2</xdr:row>
      <xdr:rowOff>1163625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8675"/>
          <a:ext cx="1076315" cy="11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790574</xdr:colOff>
      <xdr:row>0</xdr:row>
      <xdr:rowOff>76187</xdr:rowOff>
    </xdr:from>
    <xdr:to>
      <xdr:col>2</xdr:col>
      <xdr:colOff>2228399</xdr:colOff>
      <xdr:row>0</xdr:row>
      <xdr:rowOff>674061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599" y="76187"/>
          <a:ext cx="3600000" cy="597874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47625</xdr:rowOff>
    </xdr:from>
    <xdr:to>
      <xdr:col>0</xdr:col>
      <xdr:colOff>1076315</xdr:colOff>
      <xdr:row>2</xdr:row>
      <xdr:rowOff>1163625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8675"/>
          <a:ext cx="1076315" cy="11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790574</xdr:colOff>
      <xdr:row>0</xdr:row>
      <xdr:rowOff>76187</xdr:rowOff>
    </xdr:from>
    <xdr:to>
      <xdr:col>4</xdr:col>
      <xdr:colOff>2228399</xdr:colOff>
      <xdr:row>0</xdr:row>
      <xdr:rowOff>674061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599" y="76187"/>
          <a:ext cx="3600000" cy="5978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76200</xdr:rowOff>
    </xdr:from>
    <xdr:to>
      <xdr:col>1</xdr:col>
      <xdr:colOff>105468</xdr:colOff>
      <xdr:row>2</xdr:row>
      <xdr:rowOff>1192200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7250"/>
          <a:ext cx="1019868" cy="11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495300</xdr:colOff>
      <xdr:row>2</xdr:row>
      <xdr:rowOff>47625</xdr:rowOff>
    </xdr:from>
    <xdr:to>
      <xdr:col>7</xdr:col>
      <xdr:colOff>749138</xdr:colOff>
      <xdr:row>2</xdr:row>
      <xdr:rowOff>1163625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828675"/>
          <a:ext cx="1101563" cy="11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676274</xdr:colOff>
      <xdr:row>0</xdr:row>
      <xdr:rowOff>76200</xdr:rowOff>
    </xdr:from>
    <xdr:to>
      <xdr:col>7</xdr:col>
      <xdr:colOff>818699</xdr:colOff>
      <xdr:row>0</xdr:row>
      <xdr:rowOff>645692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4" y="76200"/>
          <a:ext cx="3600000" cy="56949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</xdr:row>
      <xdr:rowOff>95250</xdr:rowOff>
    </xdr:from>
    <xdr:to>
      <xdr:col>1</xdr:col>
      <xdr:colOff>134484</xdr:colOff>
      <xdr:row>3</xdr:row>
      <xdr:rowOff>11100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876300"/>
          <a:ext cx="991734" cy="11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457200</xdr:colOff>
      <xdr:row>2</xdr:row>
      <xdr:rowOff>38100</xdr:rowOff>
    </xdr:from>
    <xdr:to>
      <xdr:col>7</xdr:col>
      <xdr:colOff>751925</xdr:colOff>
      <xdr:row>2</xdr:row>
      <xdr:rowOff>1154100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700" y="819150"/>
          <a:ext cx="1123400" cy="11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609599</xdr:colOff>
      <xdr:row>0</xdr:row>
      <xdr:rowOff>95250</xdr:rowOff>
    </xdr:from>
    <xdr:to>
      <xdr:col>7</xdr:col>
      <xdr:colOff>809174</xdr:colOff>
      <xdr:row>0</xdr:row>
      <xdr:rowOff>672570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1349" y="95250"/>
          <a:ext cx="3600000" cy="5773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19050</xdr:rowOff>
    </xdr:from>
    <xdr:to>
      <xdr:col>0</xdr:col>
      <xdr:colOff>1197324</xdr:colOff>
      <xdr:row>2</xdr:row>
      <xdr:rowOff>1135050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0100"/>
          <a:ext cx="1197324" cy="11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733424</xdr:colOff>
      <xdr:row>0</xdr:row>
      <xdr:rowOff>123825</xdr:rowOff>
    </xdr:from>
    <xdr:to>
      <xdr:col>3</xdr:col>
      <xdr:colOff>1437824</xdr:colOff>
      <xdr:row>0</xdr:row>
      <xdr:rowOff>693317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649" y="123825"/>
          <a:ext cx="3600000" cy="56949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2</xdr:row>
      <xdr:rowOff>20267</xdr:rowOff>
    </xdr:from>
    <xdr:to>
      <xdr:col>1</xdr:col>
      <xdr:colOff>70386</xdr:colOff>
      <xdr:row>2</xdr:row>
      <xdr:rowOff>1136267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1317"/>
          <a:ext cx="984786" cy="11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435716</xdr:colOff>
      <xdr:row>0</xdr:row>
      <xdr:rowOff>91197</xdr:rowOff>
    </xdr:from>
    <xdr:to>
      <xdr:col>8</xdr:col>
      <xdr:colOff>2791</xdr:colOff>
      <xdr:row>0</xdr:row>
      <xdr:rowOff>660689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8163" y="91197"/>
          <a:ext cx="3600000" cy="56949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2</xdr:row>
      <xdr:rowOff>0</xdr:rowOff>
    </xdr:from>
    <xdr:to>
      <xdr:col>0</xdr:col>
      <xdr:colOff>937815</xdr:colOff>
      <xdr:row>2</xdr:row>
      <xdr:rowOff>1116000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1050"/>
          <a:ext cx="937815" cy="1116000"/>
        </a:xfrm>
        <a:prstGeom prst="rect">
          <a:avLst/>
        </a:prstGeom>
      </xdr:spPr>
    </xdr:pic>
    <xdr:clientData/>
  </xdr:twoCellAnchor>
  <xdr:twoCellAnchor editAs="absolute">
    <xdr:from>
      <xdr:col>3</xdr:col>
      <xdr:colOff>323849</xdr:colOff>
      <xdr:row>0</xdr:row>
      <xdr:rowOff>104775</xdr:rowOff>
    </xdr:from>
    <xdr:to>
      <xdr:col>6</xdr:col>
      <xdr:colOff>980624</xdr:colOff>
      <xdr:row>0</xdr:row>
      <xdr:rowOff>674267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49" y="104775"/>
          <a:ext cx="3600000" cy="5694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52"/>
  <sheetViews>
    <sheetView workbookViewId="0">
      <pane xSplit="1" ySplit="3" topLeftCell="B20" activePane="bottomRight" state="frozen"/>
      <selection activeCell="I10" sqref="I10"/>
      <selection pane="topRight" activeCell="I10" sqref="I10"/>
      <selection pane="bottomLeft" activeCell="I10" sqref="I10"/>
      <selection pane="bottomRight" activeCell="I31" sqref="I31"/>
    </sheetView>
  </sheetViews>
  <sheetFormatPr defaultColWidth="9.140625" defaultRowHeight="15" x14ac:dyDescent="0.25"/>
  <cols>
    <col min="1" max="1" width="49.42578125" style="90" customWidth="1"/>
    <col min="2" max="2" width="47.28515625" style="90" customWidth="1"/>
    <col min="3" max="3" width="12.85546875" style="90" customWidth="1"/>
    <col min="4" max="4" width="13" style="90" customWidth="1"/>
    <col min="5" max="5" width="35.140625" style="90" customWidth="1"/>
    <col min="6" max="16384" width="9.140625" style="45"/>
  </cols>
  <sheetData>
    <row r="1" spans="1:5" ht="22.5" customHeight="1" x14ac:dyDescent="0.25">
      <c r="A1" s="293" t="s">
        <v>120</v>
      </c>
      <c r="B1" s="293"/>
      <c r="C1" s="293"/>
      <c r="D1" s="294"/>
      <c r="E1" s="294"/>
    </row>
    <row r="2" spans="1:5" x14ac:dyDescent="0.25">
      <c r="A2" s="138" t="s">
        <v>121</v>
      </c>
      <c r="B2" s="138" t="s">
        <v>122</v>
      </c>
      <c r="C2" s="139" t="s">
        <v>123</v>
      </c>
      <c r="D2" s="139" t="s">
        <v>91</v>
      </c>
      <c r="E2" s="139" t="s">
        <v>124</v>
      </c>
    </row>
    <row r="3" spans="1:5" ht="17.25" x14ac:dyDescent="0.25">
      <c r="A3" s="291" t="s">
        <v>125</v>
      </c>
      <c r="B3" s="291"/>
      <c r="C3" s="291"/>
      <c r="D3" s="292"/>
      <c r="E3" s="292"/>
    </row>
    <row r="4" spans="1:5" x14ac:dyDescent="0.25">
      <c r="A4" s="140" t="s">
        <v>198</v>
      </c>
      <c r="B4" s="141" t="s">
        <v>126</v>
      </c>
      <c r="C4" s="155">
        <v>2</v>
      </c>
      <c r="D4" s="143" t="s">
        <v>127</v>
      </c>
      <c r="E4" s="142"/>
    </row>
    <row r="5" spans="1:5" x14ac:dyDescent="0.25">
      <c r="A5" s="144" t="s">
        <v>199</v>
      </c>
      <c r="B5" s="141" t="s">
        <v>128</v>
      </c>
      <c r="C5" s="155">
        <v>3</v>
      </c>
      <c r="D5" s="143" t="s">
        <v>127</v>
      </c>
      <c r="E5" s="142"/>
    </row>
    <row r="6" spans="1:5" ht="14.25" hidden="1" customHeight="1" x14ac:dyDescent="0.25">
      <c r="A6" s="144"/>
      <c r="B6" s="141"/>
      <c r="C6" s="155"/>
      <c r="D6" s="143"/>
      <c r="E6" s="142"/>
    </row>
    <row r="7" spans="1:5" x14ac:dyDescent="0.25">
      <c r="A7" s="144" t="s">
        <v>200</v>
      </c>
      <c r="B7" s="141" t="s">
        <v>129</v>
      </c>
      <c r="C7" s="155">
        <v>4</v>
      </c>
      <c r="D7" s="143" t="s">
        <v>127</v>
      </c>
      <c r="E7" s="145"/>
    </row>
    <row r="8" spans="1:5" ht="17.25" x14ac:dyDescent="0.25">
      <c r="A8" s="291" t="s">
        <v>130</v>
      </c>
      <c r="B8" s="291"/>
      <c r="C8" s="291"/>
      <c r="D8" s="292"/>
      <c r="E8" s="292"/>
    </row>
    <row r="9" spans="1:5" x14ac:dyDescent="0.25">
      <c r="A9" s="144" t="s">
        <v>201</v>
      </c>
      <c r="B9" s="141" t="s">
        <v>133</v>
      </c>
      <c r="C9" s="146">
        <v>5</v>
      </c>
      <c r="D9" s="143" t="s">
        <v>127</v>
      </c>
      <c r="E9" s="146"/>
    </row>
    <row r="10" spans="1:5" x14ac:dyDescent="0.25">
      <c r="A10" s="144" t="s">
        <v>202</v>
      </c>
      <c r="B10" s="141" t="s">
        <v>132</v>
      </c>
      <c r="C10" s="146">
        <v>6</v>
      </c>
      <c r="D10" s="143" t="s">
        <v>127</v>
      </c>
      <c r="E10" s="146"/>
    </row>
    <row r="11" spans="1:5" x14ac:dyDescent="0.25">
      <c r="A11" s="144" t="s">
        <v>203</v>
      </c>
      <c r="B11" s="141" t="s">
        <v>131</v>
      </c>
      <c r="C11" s="156">
        <v>7</v>
      </c>
      <c r="D11" s="143" t="s">
        <v>127</v>
      </c>
      <c r="E11" s="142"/>
    </row>
    <row r="12" spans="1:5" x14ac:dyDescent="0.25">
      <c r="A12" s="144" t="s">
        <v>134</v>
      </c>
      <c r="B12" s="141" t="s">
        <v>184</v>
      </c>
      <c r="C12" s="146">
        <v>8</v>
      </c>
      <c r="D12" s="143" t="s">
        <v>127</v>
      </c>
      <c r="E12" s="146"/>
    </row>
    <row r="13" spans="1:5" ht="17.25" x14ac:dyDescent="0.25">
      <c r="A13" s="291" t="s">
        <v>135</v>
      </c>
      <c r="B13" s="291"/>
      <c r="C13" s="291"/>
      <c r="D13" s="292"/>
      <c r="E13" s="292"/>
    </row>
    <row r="14" spans="1:5" x14ac:dyDescent="0.25">
      <c r="A14" s="144" t="s">
        <v>142</v>
      </c>
      <c r="B14" s="141" t="s">
        <v>143</v>
      </c>
      <c r="C14" s="155">
        <v>9</v>
      </c>
      <c r="D14" s="143" t="s">
        <v>127</v>
      </c>
      <c r="E14" s="145"/>
    </row>
    <row r="15" spans="1:5" x14ac:dyDescent="0.25">
      <c r="A15" s="144" t="s">
        <v>136</v>
      </c>
      <c r="B15" s="141" t="s">
        <v>137</v>
      </c>
      <c r="C15" s="155">
        <v>10</v>
      </c>
      <c r="D15" s="143" t="s">
        <v>127</v>
      </c>
      <c r="E15" s="142"/>
    </row>
    <row r="16" spans="1:5" x14ac:dyDescent="0.25">
      <c r="A16" s="144" t="s">
        <v>140</v>
      </c>
      <c r="B16" s="141" t="s">
        <v>141</v>
      </c>
      <c r="C16" s="155">
        <v>11</v>
      </c>
      <c r="D16" s="143" t="s">
        <v>127</v>
      </c>
      <c r="E16" s="145"/>
    </row>
    <row r="17" spans="1:5" x14ac:dyDescent="0.25">
      <c r="A17" s="144" t="s">
        <v>152</v>
      </c>
      <c r="B17" s="141" t="s">
        <v>182</v>
      </c>
      <c r="C17" s="156">
        <v>12</v>
      </c>
      <c r="D17" s="143" t="s">
        <v>354</v>
      </c>
      <c r="E17" s="142"/>
    </row>
    <row r="18" spans="1:5" x14ac:dyDescent="0.25">
      <c r="A18" s="144" t="s">
        <v>153</v>
      </c>
      <c r="B18" s="141" t="s">
        <v>181</v>
      </c>
      <c r="C18" s="156">
        <v>13</v>
      </c>
      <c r="D18" s="143" t="s">
        <v>127</v>
      </c>
      <c r="E18" s="142"/>
    </row>
    <row r="19" spans="1:5" x14ac:dyDescent="0.25">
      <c r="A19" s="144" t="s">
        <v>138</v>
      </c>
      <c r="B19" s="141" t="s">
        <v>139</v>
      </c>
      <c r="C19" s="155">
        <v>14</v>
      </c>
      <c r="D19" s="143" t="s">
        <v>127</v>
      </c>
      <c r="E19" s="142"/>
    </row>
    <row r="20" spans="1:5" ht="17.25" x14ac:dyDescent="0.25">
      <c r="A20" s="291" t="s">
        <v>144</v>
      </c>
      <c r="B20" s="291"/>
      <c r="C20" s="291"/>
      <c r="D20" s="292"/>
      <c r="E20" s="292"/>
    </row>
    <row r="21" spans="1:5" x14ac:dyDescent="0.25">
      <c r="A21" s="144" t="s">
        <v>158</v>
      </c>
      <c r="B21" s="141" t="s">
        <v>159</v>
      </c>
      <c r="C21" s="156">
        <v>15</v>
      </c>
      <c r="D21" s="143" t="s">
        <v>127</v>
      </c>
      <c r="E21" s="142"/>
    </row>
    <row r="22" spans="1:5" x14ac:dyDescent="0.25">
      <c r="A22" s="144" t="s">
        <v>156</v>
      </c>
      <c r="B22" s="141" t="s">
        <v>157</v>
      </c>
      <c r="C22" s="156">
        <v>16</v>
      </c>
      <c r="D22" s="143" t="s">
        <v>127</v>
      </c>
      <c r="E22" s="142"/>
    </row>
    <row r="23" spans="1:5" ht="30" x14ac:dyDescent="0.25">
      <c r="A23" s="144" t="s">
        <v>369</v>
      </c>
      <c r="B23" s="141" t="s">
        <v>365</v>
      </c>
      <c r="C23" s="156">
        <v>17</v>
      </c>
      <c r="D23" s="143" t="s">
        <v>127</v>
      </c>
      <c r="E23" s="142"/>
    </row>
    <row r="24" spans="1:5" ht="18.75" customHeight="1" x14ac:dyDescent="0.25">
      <c r="A24" s="144" t="s">
        <v>370</v>
      </c>
      <c r="B24" s="141" t="s">
        <v>366</v>
      </c>
      <c r="C24" s="156">
        <v>18</v>
      </c>
      <c r="D24" s="143" t="s">
        <v>127</v>
      </c>
      <c r="E24" s="142"/>
    </row>
    <row r="25" spans="1:5" x14ac:dyDescent="0.25">
      <c r="A25" s="144" t="s">
        <v>145</v>
      </c>
      <c r="B25" s="141" t="s">
        <v>146</v>
      </c>
      <c r="C25" s="156">
        <v>19</v>
      </c>
      <c r="D25" s="143" t="s">
        <v>127</v>
      </c>
      <c r="E25" s="146"/>
    </row>
    <row r="26" spans="1:5" x14ac:dyDescent="0.25">
      <c r="A26" s="144" t="s">
        <v>147</v>
      </c>
      <c r="B26" s="141" t="s">
        <v>148</v>
      </c>
      <c r="C26" s="156">
        <v>20</v>
      </c>
      <c r="D26" s="143" t="s">
        <v>127</v>
      </c>
      <c r="E26" s="146"/>
    </row>
    <row r="27" spans="1:5" x14ac:dyDescent="0.25">
      <c r="A27" s="144" t="s">
        <v>149</v>
      </c>
      <c r="B27" s="141" t="s">
        <v>150</v>
      </c>
      <c r="C27" s="156">
        <v>21</v>
      </c>
      <c r="D27" s="143" t="s">
        <v>127</v>
      </c>
      <c r="E27" s="146"/>
    </row>
    <row r="28" spans="1:5" x14ac:dyDescent="0.25">
      <c r="A28" s="144" t="s">
        <v>166</v>
      </c>
      <c r="B28" s="141" t="s">
        <v>167</v>
      </c>
      <c r="C28" s="156">
        <v>22</v>
      </c>
      <c r="D28" s="143" t="s">
        <v>127</v>
      </c>
      <c r="E28" s="146"/>
    </row>
    <row r="29" spans="1:5" x14ac:dyDescent="0.25">
      <c r="A29" s="144" t="s">
        <v>169</v>
      </c>
      <c r="B29" s="141" t="s">
        <v>168</v>
      </c>
      <c r="C29" s="156">
        <v>23</v>
      </c>
      <c r="D29" s="143" t="s">
        <v>127</v>
      </c>
      <c r="E29" s="146"/>
    </row>
    <row r="30" spans="1:5" ht="30" x14ac:dyDescent="0.25">
      <c r="A30" s="144" t="s">
        <v>170</v>
      </c>
      <c r="B30" s="157" t="s">
        <v>173</v>
      </c>
      <c r="C30" s="156">
        <v>24</v>
      </c>
      <c r="D30" s="158" t="s">
        <v>127</v>
      </c>
      <c r="E30" s="146"/>
    </row>
    <row r="31" spans="1:5" ht="30" x14ac:dyDescent="0.25">
      <c r="A31" s="144" t="s">
        <v>171</v>
      </c>
      <c r="B31" s="157" t="s">
        <v>172</v>
      </c>
      <c r="C31" s="156">
        <v>25</v>
      </c>
      <c r="D31" s="158" t="s">
        <v>127</v>
      </c>
      <c r="E31" s="146"/>
    </row>
    <row r="32" spans="1:5" x14ac:dyDescent="0.25">
      <c r="A32" s="144" t="s">
        <v>196</v>
      </c>
      <c r="B32" s="157" t="s">
        <v>183</v>
      </c>
      <c r="C32" s="156">
        <v>26</v>
      </c>
      <c r="D32" s="158" t="s">
        <v>127</v>
      </c>
      <c r="E32" s="146"/>
    </row>
    <row r="33" spans="1:5" x14ac:dyDescent="0.25">
      <c r="A33" s="144" t="s">
        <v>197</v>
      </c>
      <c r="B33" s="141" t="s">
        <v>151</v>
      </c>
      <c r="C33" s="156">
        <v>27</v>
      </c>
      <c r="D33" s="143" t="s">
        <v>127</v>
      </c>
      <c r="E33" s="146"/>
    </row>
    <row r="34" spans="1:5" ht="19.5" customHeight="1" x14ac:dyDescent="0.25">
      <c r="A34" s="159" t="s">
        <v>254</v>
      </c>
      <c r="B34" s="141" t="s">
        <v>255</v>
      </c>
      <c r="C34" s="156">
        <v>28</v>
      </c>
      <c r="D34" s="158" t="s">
        <v>127</v>
      </c>
      <c r="E34" s="142"/>
    </row>
    <row r="35" spans="1:5" ht="30" x14ac:dyDescent="0.25">
      <c r="A35" s="159" t="s">
        <v>256</v>
      </c>
      <c r="B35" s="141" t="s">
        <v>257</v>
      </c>
      <c r="C35" s="156">
        <v>29</v>
      </c>
      <c r="D35" s="158" t="s">
        <v>127</v>
      </c>
      <c r="E35" s="142"/>
    </row>
    <row r="36" spans="1:5" x14ac:dyDescent="0.25">
      <c r="A36" s="144" t="s">
        <v>154</v>
      </c>
      <c r="B36" s="141" t="s">
        <v>155</v>
      </c>
      <c r="C36" s="156">
        <v>30</v>
      </c>
      <c r="D36" s="143" t="s">
        <v>127</v>
      </c>
      <c r="E36" s="142"/>
    </row>
    <row r="37" spans="1:5" s="150" customFormat="1" ht="30" x14ac:dyDescent="0.25">
      <c r="A37" s="144" t="s">
        <v>187</v>
      </c>
      <c r="B37" s="152" t="s">
        <v>191</v>
      </c>
      <c r="C37" s="156">
        <v>31</v>
      </c>
      <c r="D37" s="149" t="s">
        <v>127</v>
      </c>
      <c r="E37" s="148"/>
    </row>
    <row r="38" spans="1:5" s="150" customFormat="1" ht="30" x14ac:dyDescent="0.25">
      <c r="A38" s="144" t="s">
        <v>188</v>
      </c>
      <c r="B38" s="152" t="s">
        <v>192</v>
      </c>
      <c r="C38" s="156">
        <v>32</v>
      </c>
      <c r="D38" s="160" t="s">
        <v>127</v>
      </c>
      <c r="E38" s="148"/>
    </row>
    <row r="39" spans="1:5" s="150" customFormat="1" ht="30" x14ac:dyDescent="0.25">
      <c r="A39" s="144" t="s">
        <v>189</v>
      </c>
      <c r="B39" s="152" t="s">
        <v>193</v>
      </c>
      <c r="C39" s="156">
        <v>33</v>
      </c>
      <c r="D39" s="160" t="s">
        <v>127</v>
      </c>
      <c r="E39" s="148"/>
    </row>
    <row r="40" spans="1:5" s="150" customFormat="1" ht="30" x14ac:dyDescent="0.25">
      <c r="A40" s="144" t="s">
        <v>190</v>
      </c>
      <c r="B40" s="152" t="s">
        <v>194</v>
      </c>
      <c r="C40" s="156">
        <v>34</v>
      </c>
      <c r="D40" s="160" t="s">
        <v>127</v>
      </c>
      <c r="E40" s="148"/>
    </row>
    <row r="41" spans="1:5" s="150" customFormat="1" x14ac:dyDescent="0.25">
      <c r="A41" s="174" t="s">
        <v>195</v>
      </c>
      <c r="B41" s="152" t="s">
        <v>228</v>
      </c>
      <c r="C41" s="156">
        <v>35</v>
      </c>
      <c r="D41" s="149" t="s">
        <v>127</v>
      </c>
      <c r="E41" s="148"/>
    </row>
    <row r="42" spans="1:5" s="150" customFormat="1" x14ac:dyDescent="0.25">
      <c r="A42" s="151" t="s">
        <v>179</v>
      </c>
      <c r="B42" s="152" t="s">
        <v>180</v>
      </c>
      <c r="C42" s="156">
        <v>36</v>
      </c>
      <c r="D42" s="149" t="s">
        <v>29</v>
      </c>
      <c r="E42" s="148"/>
    </row>
    <row r="43" spans="1:5" ht="17.25" x14ac:dyDescent="0.25">
      <c r="A43" s="291" t="s">
        <v>119</v>
      </c>
      <c r="B43" s="291"/>
      <c r="C43" s="291"/>
      <c r="D43" s="292"/>
      <c r="E43" s="292"/>
    </row>
    <row r="44" spans="1:5" x14ac:dyDescent="0.25">
      <c r="A44" s="144" t="s">
        <v>163</v>
      </c>
      <c r="B44" s="141" t="s">
        <v>164</v>
      </c>
      <c r="C44" s="156">
        <v>37</v>
      </c>
      <c r="D44" s="160" t="s">
        <v>127</v>
      </c>
      <c r="E44" s="142"/>
    </row>
    <row r="45" spans="1:5" ht="30" x14ac:dyDescent="0.25">
      <c r="A45" s="159" t="s">
        <v>174</v>
      </c>
      <c r="B45" s="141" t="s">
        <v>160</v>
      </c>
      <c r="C45" s="156">
        <v>38</v>
      </c>
      <c r="D45" s="160" t="s">
        <v>127</v>
      </c>
      <c r="E45" s="142"/>
    </row>
    <row r="46" spans="1:5" x14ac:dyDescent="0.25">
      <c r="A46" s="144" t="s">
        <v>161</v>
      </c>
      <c r="B46" s="147" t="s">
        <v>162</v>
      </c>
      <c r="C46" s="156">
        <v>39</v>
      </c>
      <c r="D46" s="160" t="s">
        <v>127</v>
      </c>
      <c r="E46" s="142"/>
    </row>
    <row r="48" spans="1:5" ht="18.75" x14ac:dyDescent="0.25">
      <c r="A48" s="153" t="s">
        <v>350</v>
      </c>
      <c r="B48" s="153"/>
    </row>
    <row r="49" spans="1:2" ht="18.75" x14ac:dyDescent="0.25">
      <c r="A49" s="153" t="s">
        <v>353</v>
      </c>
      <c r="B49" s="153"/>
    </row>
    <row r="50" spans="1:2" ht="18.75" x14ac:dyDescent="0.25">
      <c r="A50" s="153" t="s">
        <v>352</v>
      </c>
      <c r="B50" s="154"/>
    </row>
    <row r="51" spans="1:2" ht="18.75" x14ac:dyDescent="0.25">
      <c r="A51" s="153" t="s">
        <v>165</v>
      </c>
      <c r="B51" s="153"/>
    </row>
    <row r="52" spans="1:2" ht="18.75" x14ac:dyDescent="0.25">
      <c r="A52" s="153" t="s">
        <v>351</v>
      </c>
      <c r="B52" s="154"/>
    </row>
  </sheetData>
  <mergeCells count="6">
    <mergeCell ref="A43:E43"/>
    <mergeCell ref="A1:E1"/>
    <mergeCell ref="A3:E3"/>
    <mergeCell ref="A8:E8"/>
    <mergeCell ref="A13:E13"/>
    <mergeCell ref="A20:E20"/>
  </mergeCells>
  <hyperlinks>
    <hyperlink ref="A4" location="'СФ.00 '!A1" display="Фланцевые"/>
    <hyperlink ref="A12" location="ЦР.00!A1" display=" муфтовые"/>
    <hyperlink ref="A19" location="'10нж45фт ЛФ.01 '!A1" display="Нержавеющие литые"/>
    <hyperlink ref="A38" location="'3ЦП 01 ECOMAST'!R1C1" display="С удлиненным шпинделем под приварку с покрытием грунт-эмаль ECOMAST E280, сталь 09Г2С"/>
    <hyperlink ref="A40" location="'3ЦПП.01 ECOMAST'!R1C1" display="С удлиненным шпинделем с ПЭ патрубками с покрытием грунт-эмаль ECOMAST E280, сталь 09Г2С"/>
    <hyperlink ref="A39" location="'3ЦПП.00 ECOMAST'!R1C1" display="С удлиненным шпинделем с ПЭ патрубками с покрытием грунт-эмаль ECOMAST E280, сталь 20 "/>
    <hyperlink ref="A15" location="'СУФ.01 '!R1C1" display="Укороченные, сталь 09г2с"/>
    <hyperlink ref="A7" location="'5СФ.00'!A1" display="Для ПАРА, фланцевые, сталь 20"/>
    <hyperlink ref="A30" location="'ЦФ.00  с УЗНД'!A1" display="С устройством защиты олт неанкционированного доступа (УЗНД), фланцевые"/>
    <hyperlink ref="A25" location="'Балансировочный сп'!A1" display="Балансировочные стандартный проход"/>
    <hyperlink ref="A26" location="'Регулирующий пп'!A1" display="Регулирующие полный проход"/>
    <hyperlink ref="A27" location="'Регулирующимй сп'!A1" display="Регулирующие стандартный проход"/>
    <hyperlink ref="A33" location="' ЦР.01 '!A1" display="Муфтовые сталь 09г2с"/>
    <hyperlink ref="A5" location="'СУФ.00 '!A1" display="Уукороченные, сталь 20"/>
    <hyperlink ref="A11" location="ЦУФ.00!A1" display="Цельносварные по длине задвижки, сталь 20"/>
    <hyperlink ref="A29" location="ЦРИ.00!A1" display="Изолирующие муфтовые"/>
    <hyperlink ref="A37" location="'3ЦП 00 ECOMAST '!R1C1" display="С удлиненным шпинделем под приварку с покрытием грунт-эмаль ECOMAST E280, сталь 20"/>
    <hyperlink ref="A41" location="'3ЦтП.00.10 ECOMAST БИУРС '!R1C1" display="С удлинённым телескопическим шпинделем "/>
    <hyperlink ref="A9" location="'ЦФ.00, ЦП.00'!A1" display="Полный проход"/>
    <hyperlink ref="A10" location="'2ЦФ.00, 2ЦП.00'!A1" display="Стандартный проход, сталь 20"/>
    <hyperlink ref="A14" location="СФ.01!A1" display="Фланцевые (ХЛ1), сталь 09г2С"/>
    <hyperlink ref="A16" location="'5СП.00'!A1" display="Для ПАРА, под приварку, сталь 20"/>
    <hyperlink ref="A21" location="'ЦФ.01, ЦП.01 '!R1C1" display="Полный проход (ХЛ1), сталь 09г2с"/>
    <hyperlink ref="A22" location="'2ЦФ.01, 2ЦП.01 '!A1" display="Стандартный проход (ХЛ1), сталь 09г2С"/>
    <hyperlink ref="A28" location="'ЦФИ.00, ЦПИ.00'!A1" display="Изолирующие фланцевый, под приварку"/>
    <hyperlink ref="A31" location="'ЦП.00  с УЗНД'!A1" display="С устройством защиты олт неанкционированного доступа (УЗНД), под приварку"/>
    <hyperlink ref="A36" location="'10нж46(47)фт ЦР.01'!R1C1" display="Нержавеющие муфтовые"/>
    <hyperlink ref="A18" location="'ТТ СР.00'!R1C1" display="Трехходовые муфтовые, сталь 20"/>
    <hyperlink ref="A17" location="'ТГ.00,ТТ.00'!R1C1" display="Трехходовой фланцевый"/>
    <hyperlink ref="A42" location="'Под ПРИВОД'!A1" display="Под ПРИВОД"/>
    <hyperlink ref="A32" location="' ЦШ.00 (01)'!A1" display="Штуцерный сталь 20 и 09Г2С"/>
    <hyperlink ref="A45" location="'Фильтр сетчатые'!A1" display="Фильтр сетчатый"/>
    <hyperlink ref="A46" location="'фильтр сетчатый магнитный'!A1" display="Фильтр сетчатый магнитный"/>
    <hyperlink ref="A44" location="'ЗД 32ч29р ЛФ, 32с29р ЛФ'!A1" display="Затворы дисковые  литые запорно-регулирующие"/>
    <hyperlink ref="A34" location="'10нж45(46,47)фт ЦФ(ЦП).01'!A1" display="Нержавеющие фланцевые, полный проход"/>
    <hyperlink ref="A35" location="'10нж45(46,47)фт 2ЦФ(2ЦП).01'!A1" display="Нержавеющие  стандартный проход"/>
    <hyperlink ref="A23" location="'ГАЗ ЦФ.00, ГАЗ ЦП.00 '!A1" display="ГАЗ, фланцевые, под приварку полный проход"/>
    <hyperlink ref="A24" location="'ГАЗ 2ЦФ.00, ГАЗ 2ЦП.00'!A1" display="ГАЗ, фланцевые, под приварку стандартный проход"/>
  </hyperlinks>
  <pageMargins left="0.70866141732283472" right="0.70866141732283472" top="0.74803149606299213" bottom="0.74803149606299213" header="0.31496062992125984" footer="0.31496062992125984"/>
  <pageSetup paperSize="9" scale="5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8"/>
  <sheetViews>
    <sheetView zoomScaleNormal="100" workbookViewId="0">
      <selection activeCell="D10" sqref="D10:D26"/>
    </sheetView>
  </sheetViews>
  <sheetFormatPr defaultRowHeight="15" x14ac:dyDescent="0.25"/>
  <cols>
    <col min="1" max="1" width="32.7109375" customWidth="1"/>
    <col min="2" max="2" width="23.5703125" customWidth="1"/>
    <col min="3" max="3" width="22" customWidth="1"/>
    <col min="4" max="4" width="23.7109375" customWidth="1"/>
    <col min="7" max="7" width="9.140625" customWidth="1"/>
  </cols>
  <sheetData>
    <row r="1" spans="1:5" ht="60" customHeight="1" x14ac:dyDescent="0.25">
      <c r="A1" s="309" t="s">
        <v>280</v>
      </c>
      <c r="B1" s="310"/>
      <c r="C1" s="310"/>
      <c r="D1" s="310"/>
    </row>
    <row r="2" spans="1:5" ht="2.1" customHeight="1" x14ac:dyDescent="0.25">
      <c r="A2" s="10"/>
      <c r="B2" s="10">
        <v>21</v>
      </c>
      <c r="C2" s="10"/>
      <c r="D2" s="10"/>
    </row>
    <row r="3" spans="1:5" ht="95.1" customHeight="1" x14ac:dyDescent="0.25">
      <c r="A3" s="367" t="s">
        <v>283</v>
      </c>
      <c r="B3" s="368"/>
      <c r="C3" s="368"/>
      <c r="D3" s="368"/>
      <c r="E3" s="3"/>
    </row>
    <row r="4" spans="1:5" ht="2.1" customHeight="1" x14ac:dyDescent="0.25">
      <c r="A4" s="1"/>
      <c r="B4" s="1"/>
      <c r="C4" s="1"/>
      <c r="D4" s="1"/>
      <c r="E4" s="3"/>
    </row>
    <row r="5" spans="1:5" ht="15" customHeight="1" x14ac:dyDescent="0.25">
      <c r="A5" s="330" t="s">
        <v>82</v>
      </c>
      <c r="B5" s="331"/>
      <c r="C5" s="331"/>
      <c r="D5" s="331"/>
      <c r="E5" s="3"/>
    </row>
    <row r="6" spans="1:5" ht="30" customHeight="1" x14ac:dyDescent="0.25">
      <c r="A6" s="307" t="s">
        <v>273</v>
      </c>
      <c r="B6" s="308"/>
      <c r="C6" s="308"/>
      <c r="D6" s="308"/>
      <c r="E6" s="79"/>
    </row>
    <row r="7" spans="1:5" ht="2.1" customHeight="1" x14ac:dyDescent="0.25">
      <c r="A7" s="11"/>
      <c r="B7" s="245"/>
      <c r="C7" s="81"/>
      <c r="D7" s="81"/>
      <c r="E7" s="79"/>
    </row>
    <row r="8" spans="1:5" ht="30" customHeight="1" x14ac:dyDescent="0.25">
      <c r="A8" s="369" t="s">
        <v>50</v>
      </c>
      <c r="B8" s="324" t="s">
        <v>284</v>
      </c>
      <c r="C8" s="325"/>
      <c r="D8" s="326"/>
      <c r="E8" s="79"/>
    </row>
    <row r="9" spans="1:5" ht="15" customHeight="1" x14ac:dyDescent="0.25">
      <c r="A9" s="370"/>
      <c r="B9" s="221" t="s">
        <v>262</v>
      </c>
      <c r="C9" s="221" t="s">
        <v>263</v>
      </c>
      <c r="D9" s="221" t="s">
        <v>264</v>
      </c>
      <c r="E9" s="3"/>
    </row>
    <row r="10" spans="1:5" x14ac:dyDescent="0.25">
      <c r="A10" s="15" t="s">
        <v>5</v>
      </c>
      <c r="B10" s="16">
        <v>1831.9589268750005</v>
      </c>
      <c r="C10" s="7">
        <v>2106.8469056250001</v>
      </c>
      <c r="D10" s="16">
        <v>2289.4779600000002</v>
      </c>
      <c r="E10" s="3"/>
    </row>
    <row r="11" spans="1:5" x14ac:dyDescent="0.25">
      <c r="A11" s="15" t="s">
        <v>6</v>
      </c>
      <c r="B11" s="16">
        <v>2035.300719375</v>
      </c>
      <c r="C11" s="7">
        <v>2340.313408125</v>
      </c>
      <c r="D11" s="16">
        <v>2543.6518800000003</v>
      </c>
      <c r="E11" s="3"/>
    </row>
    <row r="12" spans="1:5" x14ac:dyDescent="0.25">
      <c r="A12" s="15" t="s">
        <v>7</v>
      </c>
      <c r="B12" s="16">
        <v>2402.4456224999994</v>
      </c>
      <c r="C12" s="7">
        <v>2763.9421425000005</v>
      </c>
      <c r="D12" s="16">
        <v>3004.9417200000003</v>
      </c>
      <c r="E12" s="3"/>
    </row>
    <row r="13" spans="1:5" x14ac:dyDescent="0.25">
      <c r="A13" s="15" t="s">
        <v>8</v>
      </c>
      <c r="B13" s="16">
        <v>2814.7775906250008</v>
      </c>
      <c r="C13" s="7">
        <v>3236.5235306250001</v>
      </c>
      <c r="D13" s="16">
        <v>3517.0693799999999</v>
      </c>
      <c r="E13" s="3"/>
    </row>
    <row r="14" spans="1:5" x14ac:dyDescent="0.25">
      <c r="A14" s="15" t="s">
        <v>9</v>
      </c>
      <c r="B14" s="16">
        <v>3651.3031314375007</v>
      </c>
      <c r="C14" s="7">
        <v>4200.1376917500002</v>
      </c>
      <c r="D14" s="16">
        <v>4564.6487700000007</v>
      </c>
      <c r="E14" s="3"/>
    </row>
    <row r="15" spans="1:5" x14ac:dyDescent="0.25">
      <c r="A15" s="15" t="s">
        <v>10</v>
      </c>
      <c r="B15" s="16">
        <v>4252.479375375</v>
      </c>
      <c r="C15" s="7">
        <v>4889.0521535625012</v>
      </c>
      <c r="D15" s="16">
        <v>5315.6041289999985</v>
      </c>
      <c r="E15" s="3"/>
    </row>
    <row r="16" spans="1:5" x14ac:dyDescent="0.25">
      <c r="A16" s="15" t="s">
        <v>11</v>
      </c>
      <c r="B16" s="16">
        <v>5166.9526033125003</v>
      </c>
      <c r="C16" s="7">
        <v>5942.8521652500012</v>
      </c>
      <c r="D16" s="16">
        <v>6461.7601619999996</v>
      </c>
      <c r="E16" s="3"/>
    </row>
    <row r="17" spans="1:6" x14ac:dyDescent="0.25">
      <c r="A17" s="15" t="s">
        <v>12</v>
      </c>
      <c r="B17" s="16">
        <v>6085.0031405625004</v>
      </c>
      <c r="C17" s="7">
        <v>6997.4994344062534</v>
      </c>
      <c r="D17" s="16">
        <v>7607.5139249999993</v>
      </c>
      <c r="E17" s="3"/>
    </row>
    <row r="18" spans="1:6" x14ac:dyDescent="0.25">
      <c r="A18" s="15" t="s">
        <v>13</v>
      </c>
      <c r="B18" s="16">
        <v>7029.9776373750019</v>
      </c>
      <c r="C18" s="7">
        <v>8081.7065752499993</v>
      </c>
      <c r="D18" s="16">
        <v>8788.1270399999976</v>
      </c>
      <c r="E18" s="3"/>
    </row>
    <row r="19" spans="1:6" x14ac:dyDescent="0.25">
      <c r="A19" s="15" t="s">
        <v>14</v>
      </c>
      <c r="B19" s="16">
        <v>8142.1442746875009</v>
      </c>
      <c r="C19" s="7">
        <v>9364.9250815312498</v>
      </c>
      <c r="D19" s="16">
        <v>10179.146340000001</v>
      </c>
      <c r="E19" s="3"/>
    </row>
    <row r="20" spans="1:6" x14ac:dyDescent="0.25">
      <c r="A20" s="15" t="s">
        <v>15</v>
      </c>
      <c r="B20" s="16">
        <v>9314.1837731250016</v>
      </c>
      <c r="C20" s="7">
        <v>10712.1585965625</v>
      </c>
      <c r="D20" s="16">
        <v>11641.321889999997</v>
      </c>
      <c r="E20" s="3"/>
      <c r="F20" t="s">
        <v>344</v>
      </c>
    </row>
    <row r="21" spans="1:6" x14ac:dyDescent="0.25">
      <c r="A21" s="15" t="s">
        <v>16</v>
      </c>
      <c r="B21" s="7">
        <v>16241.522220000001</v>
      </c>
      <c r="C21" s="7">
        <v>18677.320199999998</v>
      </c>
      <c r="D21" s="7">
        <v>20301.902774999999</v>
      </c>
      <c r="E21" s="3"/>
    </row>
    <row r="22" spans="1:6" x14ac:dyDescent="0.25">
      <c r="A22" s="15" t="s">
        <v>17</v>
      </c>
      <c r="B22" s="7">
        <v>19046.419622999998</v>
      </c>
      <c r="C22" s="7">
        <v>21903.604915499996</v>
      </c>
      <c r="D22" s="7">
        <v>23809.136274</v>
      </c>
      <c r="E22" s="3"/>
    </row>
    <row r="23" spans="1:6" x14ac:dyDescent="0.25">
      <c r="A23" s="15" t="s">
        <v>18</v>
      </c>
      <c r="B23" s="7">
        <v>24138.398158874999</v>
      </c>
      <c r="C23" s="7">
        <v>27758.240692875006</v>
      </c>
      <c r="D23" s="7">
        <v>30173.507248500006</v>
      </c>
      <c r="E23" s="3"/>
    </row>
    <row r="24" spans="1:6" x14ac:dyDescent="0.25">
      <c r="A24" s="15" t="s">
        <v>19</v>
      </c>
      <c r="B24" s="7">
        <v>20656.944</v>
      </c>
      <c r="C24" s="7">
        <v>23754.589031250001</v>
      </c>
      <c r="D24" s="7">
        <v>25821.179999999997</v>
      </c>
      <c r="E24" s="3"/>
    </row>
    <row r="25" spans="1:6" ht="33" customHeight="1" x14ac:dyDescent="0.25">
      <c r="A25" s="83" t="s">
        <v>80</v>
      </c>
      <c r="B25" s="7">
        <v>32771.380949999992</v>
      </c>
      <c r="C25" s="7">
        <v>37688.163975000003</v>
      </c>
      <c r="D25" s="7">
        <v>63397.452195000005</v>
      </c>
      <c r="E25" s="3"/>
    </row>
    <row r="26" spans="1:6" ht="35.25" customHeight="1" x14ac:dyDescent="0.25">
      <c r="A26" s="17" t="s">
        <v>81</v>
      </c>
      <c r="B26" s="7">
        <v>37761.234328124992</v>
      </c>
      <c r="C26" s="7">
        <v>43425.307406250002</v>
      </c>
      <c r="D26" s="7">
        <v>70568.926312499985</v>
      </c>
      <c r="E26" s="3"/>
    </row>
    <row r="28" spans="1:6" x14ac:dyDescent="0.25">
      <c r="A28" s="238" t="s">
        <v>345</v>
      </c>
    </row>
  </sheetData>
  <mergeCells count="6">
    <mergeCell ref="A1:D1"/>
    <mergeCell ref="A3:D3"/>
    <mergeCell ref="A5:D5"/>
    <mergeCell ref="A6:D6"/>
    <mergeCell ref="A8:A9"/>
    <mergeCell ref="B8:D8"/>
  </mergeCells>
  <printOptions horizontalCentered="1"/>
  <pageMargins left="0.23622047244094491" right="0.23622047244094491" top="0" bottom="0" header="0.31496062992125984" footer="0.31496062992125984"/>
  <pageSetup paperSize="9" scale="97" orientation="portrait" r:id="rId1"/>
  <headerFooter differentOddEven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zoomScaleNormal="100" workbookViewId="0">
      <selection activeCell="G17" sqref="G17:G29"/>
    </sheetView>
  </sheetViews>
  <sheetFormatPr defaultRowHeight="15" x14ac:dyDescent="0.25"/>
  <cols>
    <col min="1" max="1" width="15.7109375" style="1" customWidth="1"/>
    <col min="2" max="7" width="14.7109375" style="1" customWidth="1"/>
  </cols>
  <sheetData>
    <row r="1" spans="1:8" ht="60" customHeight="1" x14ac:dyDescent="0.25">
      <c r="A1" s="302" t="s">
        <v>280</v>
      </c>
      <c r="B1" s="319"/>
      <c r="C1" s="319"/>
      <c r="D1" s="319"/>
      <c r="E1" s="319"/>
      <c r="F1" s="319"/>
      <c r="G1" s="319"/>
    </row>
    <row r="2" spans="1:8" ht="2.1" customHeight="1" x14ac:dyDescent="0.25"/>
    <row r="3" spans="1:8" s="92" customFormat="1" ht="95.1" customHeight="1" x14ac:dyDescent="0.25">
      <c r="A3" s="367" t="s">
        <v>285</v>
      </c>
      <c r="B3" s="305"/>
      <c r="C3" s="305"/>
      <c r="D3" s="305"/>
      <c r="E3" s="305"/>
      <c r="F3" s="305"/>
      <c r="G3" s="305"/>
      <c r="H3" s="61"/>
    </row>
    <row r="4" spans="1:8" ht="2.1" customHeight="1" x14ac:dyDescent="0.25">
      <c r="B4" s="101"/>
      <c r="C4" s="102"/>
      <c r="D4" s="103"/>
      <c r="E4" s="103"/>
      <c r="F4" s="103"/>
      <c r="G4" s="103"/>
      <c r="H4" s="99"/>
    </row>
    <row r="5" spans="1:8" ht="15" customHeight="1" x14ac:dyDescent="0.25">
      <c r="A5" s="372" t="s">
        <v>229</v>
      </c>
      <c r="B5" s="364"/>
      <c r="C5" s="364"/>
      <c r="D5" s="364"/>
      <c r="E5" s="364"/>
      <c r="F5" s="364"/>
      <c r="G5" s="364"/>
      <c r="H5" s="100"/>
    </row>
    <row r="6" spans="1:8" ht="2.1" customHeight="1" x14ac:dyDescent="0.25">
      <c r="A6" s="206"/>
      <c r="B6" s="255"/>
      <c r="C6" s="255"/>
      <c r="D6" s="255"/>
      <c r="E6" s="255"/>
      <c r="F6" s="255"/>
      <c r="G6" s="255"/>
      <c r="H6" s="100"/>
    </row>
    <row r="7" spans="1:8" ht="15" customHeight="1" x14ac:dyDescent="0.25">
      <c r="A7" s="306" t="s">
        <v>36</v>
      </c>
      <c r="B7" s="306"/>
      <c r="C7" s="306"/>
      <c r="D7" s="306"/>
      <c r="E7" s="306"/>
      <c r="F7" s="306"/>
      <c r="G7" s="306"/>
      <c r="H7" s="100"/>
    </row>
    <row r="8" spans="1:8" ht="2.1" customHeight="1" x14ac:dyDescent="0.25">
      <c r="A8" s="104"/>
      <c r="B8" s="105"/>
      <c r="C8" s="105"/>
      <c r="D8" s="105"/>
      <c r="E8" s="105"/>
      <c r="F8" s="105"/>
      <c r="G8" s="105"/>
      <c r="H8" s="100"/>
    </row>
    <row r="9" spans="1:8" ht="15" customHeight="1" x14ac:dyDescent="0.25">
      <c r="A9" s="373" t="s">
        <v>209</v>
      </c>
      <c r="B9" s="325"/>
      <c r="C9" s="325"/>
      <c r="D9" s="325"/>
      <c r="E9" s="325"/>
      <c r="F9" s="325"/>
      <c r="G9" s="326"/>
      <c r="H9" s="100"/>
    </row>
    <row r="10" spans="1:8" x14ac:dyDescent="0.25">
      <c r="A10" s="369" t="s">
        <v>50</v>
      </c>
      <c r="B10" s="371"/>
      <c r="C10" s="296"/>
      <c r="D10" s="295"/>
      <c r="E10" s="296"/>
      <c r="F10" s="295"/>
      <c r="G10" s="296"/>
    </row>
    <row r="11" spans="1:8" x14ac:dyDescent="0.25">
      <c r="A11" s="370"/>
      <c r="B11" s="246" t="s">
        <v>3</v>
      </c>
      <c r="C11" s="246" t="s">
        <v>4</v>
      </c>
      <c r="D11" s="246" t="s">
        <v>3</v>
      </c>
      <c r="E11" s="246" t="s">
        <v>4</v>
      </c>
      <c r="F11" s="246" t="s">
        <v>3</v>
      </c>
      <c r="G11" s="246" t="s">
        <v>4</v>
      </c>
    </row>
    <row r="12" spans="1:8" x14ac:dyDescent="0.25">
      <c r="A12" s="15" t="s">
        <v>5</v>
      </c>
      <c r="B12" s="7">
        <v>2456.1999000000001</v>
      </c>
      <c r="C12" s="219"/>
      <c r="D12" s="7">
        <v>2824.3908000000006</v>
      </c>
      <c r="E12" s="219"/>
      <c r="F12" s="7">
        <v>3069.8514</v>
      </c>
      <c r="G12" s="220"/>
    </row>
    <row r="13" spans="1:8" x14ac:dyDescent="0.25">
      <c r="A13" s="15" t="s">
        <v>6</v>
      </c>
      <c r="B13" s="7">
        <v>2728.7568000000006</v>
      </c>
      <c r="C13" s="219"/>
      <c r="D13" s="7">
        <v>3136.7952</v>
      </c>
      <c r="E13" s="219"/>
      <c r="F13" s="7">
        <v>3409.3521000000005</v>
      </c>
      <c r="G13" s="220"/>
    </row>
    <row r="14" spans="1:8" x14ac:dyDescent="0.25">
      <c r="A14" s="15" t="s">
        <v>7</v>
      </c>
      <c r="B14" s="7">
        <v>3221.2719000000006</v>
      </c>
      <c r="C14" s="219"/>
      <c r="D14" s="7">
        <v>3704.2236000000003</v>
      </c>
      <c r="E14" s="219"/>
      <c r="F14" s="7">
        <v>4026.1914000000006</v>
      </c>
      <c r="G14" s="220"/>
    </row>
    <row r="15" spans="1:8" x14ac:dyDescent="0.25">
      <c r="A15" s="15" t="s">
        <v>8</v>
      </c>
      <c r="B15" s="7">
        <v>3772.7612999999997</v>
      </c>
      <c r="C15" s="219"/>
      <c r="D15" s="7">
        <v>4340.1896999999999</v>
      </c>
      <c r="E15" s="219"/>
      <c r="F15" s="7">
        <v>4717.9439999999995</v>
      </c>
      <c r="G15" s="220"/>
    </row>
    <row r="16" spans="1:8" x14ac:dyDescent="0.25">
      <c r="A16" s="15" t="s">
        <v>9</v>
      </c>
      <c r="B16" s="7">
        <v>4895.1856800000005</v>
      </c>
      <c r="C16" s="219"/>
      <c r="D16" s="7">
        <v>5628.0609000000004</v>
      </c>
      <c r="E16" s="219"/>
      <c r="F16" s="7">
        <v>6117.2288100000005</v>
      </c>
      <c r="G16" s="220"/>
    </row>
    <row r="17" spans="1:7" x14ac:dyDescent="0.25">
      <c r="A17" s="15" t="s">
        <v>10</v>
      </c>
      <c r="B17" s="7">
        <v>5700.583349999999</v>
      </c>
      <c r="C17" s="219">
        <v>11533.141619999999</v>
      </c>
      <c r="D17" s="7">
        <v>6554.7543599999981</v>
      </c>
      <c r="E17" s="219">
        <v>12387.312630000002</v>
      </c>
      <c r="F17" s="7">
        <v>7124.8126949999996</v>
      </c>
      <c r="G17" s="219">
        <v>12957.370965</v>
      </c>
    </row>
    <row r="18" spans="1:7" x14ac:dyDescent="0.25">
      <c r="A18" s="15" t="s">
        <v>11</v>
      </c>
      <c r="B18" s="7">
        <v>6929.0020800000002</v>
      </c>
      <c r="C18" s="219">
        <v>13522.328820000001</v>
      </c>
      <c r="D18" s="7">
        <v>7967.1091499999984</v>
      </c>
      <c r="E18" s="219">
        <v>14560.435889999999</v>
      </c>
      <c r="F18" s="7">
        <v>8659.1805299999996</v>
      </c>
      <c r="G18" s="219">
        <v>15252.507270000002</v>
      </c>
    </row>
    <row r="19" spans="1:7" x14ac:dyDescent="0.25">
      <c r="A19" s="15" t="s">
        <v>12</v>
      </c>
      <c r="B19" s="7">
        <v>8157.341115000002</v>
      </c>
      <c r="C19" s="219">
        <v>15004.257345000002</v>
      </c>
      <c r="D19" s="7">
        <v>9379.543635</v>
      </c>
      <c r="E19" s="219">
        <v>16226.459865000003</v>
      </c>
      <c r="F19" s="7">
        <v>10197.214334999999</v>
      </c>
      <c r="G19" s="219">
        <v>32629.364460000008</v>
      </c>
    </row>
    <row r="20" spans="1:7" x14ac:dyDescent="0.25">
      <c r="A20" s="15" t="s">
        <v>13</v>
      </c>
      <c r="B20" s="7">
        <v>9423.4555799999998</v>
      </c>
      <c r="C20" s="219">
        <v>16523.961300000003</v>
      </c>
      <c r="D20" s="7">
        <v>10835.96976</v>
      </c>
      <c r="E20" s="219">
        <v>17936.475480000001</v>
      </c>
      <c r="F20" s="7">
        <v>11779.877339999999</v>
      </c>
      <c r="G20" s="219">
        <v>35042.847839999995</v>
      </c>
    </row>
    <row r="21" spans="1:7" x14ac:dyDescent="0.25">
      <c r="A21" s="15" t="s">
        <v>14</v>
      </c>
      <c r="B21" s="7">
        <v>10562.775300000001</v>
      </c>
      <c r="C21" s="219">
        <v>18170.46</v>
      </c>
      <c r="D21" s="7">
        <v>12147.908849999998</v>
      </c>
      <c r="E21" s="219">
        <v>19755.593550000001</v>
      </c>
      <c r="F21" s="7">
        <v>13202.273700000002</v>
      </c>
      <c r="G21" s="219">
        <v>38126.884950000007</v>
      </c>
    </row>
    <row r="22" spans="1:7" x14ac:dyDescent="0.25">
      <c r="A22" s="15" t="s">
        <v>15</v>
      </c>
      <c r="B22" s="7">
        <v>12485.018700000002</v>
      </c>
      <c r="C22" s="219">
        <v>20092.703399999999</v>
      </c>
      <c r="D22" s="7">
        <v>14357.054249999999</v>
      </c>
      <c r="E22" s="219">
        <v>21964.738949999999</v>
      </c>
      <c r="F22" s="7">
        <v>15605.077949999999</v>
      </c>
      <c r="G22" s="219">
        <v>40529.689200000008</v>
      </c>
    </row>
    <row r="23" spans="1:7" x14ac:dyDescent="0.25">
      <c r="A23" s="15" t="s">
        <v>16</v>
      </c>
      <c r="B23" s="7">
        <v>20574.698759999996</v>
      </c>
      <c r="C23" s="219">
        <v>40514.387760000005</v>
      </c>
      <c r="D23" s="7">
        <v>23661.764279999999</v>
      </c>
      <c r="E23" s="219">
        <v>43601.453279999994</v>
      </c>
      <c r="F23" s="7">
        <v>25717.895280000001</v>
      </c>
      <c r="G23" s="219">
        <v>45657.584279999995</v>
      </c>
    </row>
    <row r="24" spans="1:7" x14ac:dyDescent="0.25">
      <c r="A24" s="15" t="s">
        <v>17</v>
      </c>
      <c r="B24" s="7">
        <v>23348.084760000002</v>
      </c>
      <c r="C24" s="219">
        <v>43287.773760000004</v>
      </c>
      <c r="D24" s="7">
        <v>26852.114520000003</v>
      </c>
      <c r="E24" s="219">
        <v>46791.803519999994</v>
      </c>
      <c r="F24" s="7">
        <v>29187.496800000004</v>
      </c>
      <c r="G24" s="219">
        <v>49127.185799999999</v>
      </c>
    </row>
    <row r="25" spans="1:7" x14ac:dyDescent="0.25">
      <c r="A25" s="15" t="s">
        <v>18</v>
      </c>
      <c r="B25" s="7">
        <v>29590.275330000011</v>
      </c>
      <c r="C25" s="219">
        <v>47868.323580000004</v>
      </c>
      <c r="D25" s="7">
        <v>34029.605610000006</v>
      </c>
      <c r="E25" s="219">
        <v>52307.653859999999</v>
      </c>
      <c r="F25" s="7">
        <v>36987.405839999999</v>
      </c>
      <c r="G25" s="219">
        <v>55265.454090000007</v>
      </c>
    </row>
    <row r="26" spans="1:7" x14ac:dyDescent="0.25">
      <c r="A26" s="15" t="s">
        <v>19</v>
      </c>
      <c r="B26" s="7">
        <v>26165.860875000002</v>
      </c>
      <c r="C26" s="219">
        <v>46936.37025</v>
      </c>
      <c r="D26" s="7">
        <v>30088.847250000003</v>
      </c>
      <c r="E26" s="219">
        <v>50859.356625</v>
      </c>
      <c r="F26" s="7">
        <v>32706.827999999994</v>
      </c>
      <c r="G26" s="219">
        <v>53477.337375000003</v>
      </c>
    </row>
    <row r="27" spans="1:7" x14ac:dyDescent="0.25">
      <c r="A27" s="15" t="s">
        <v>20</v>
      </c>
      <c r="B27" s="7">
        <v>43695.174599999998</v>
      </c>
      <c r="C27" s="219">
        <v>63634.863600000004</v>
      </c>
      <c r="D27" s="7">
        <v>50251.841640000006</v>
      </c>
      <c r="E27" s="219">
        <v>70191.530639999997</v>
      </c>
      <c r="F27" s="7"/>
      <c r="G27" s="219">
        <v>74560.091759999996</v>
      </c>
    </row>
    <row r="28" spans="1:7" x14ac:dyDescent="0.25">
      <c r="A28" s="15" t="s">
        <v>21</v>
      </c>
      <c r="B28" s="7">
        <v>50349.308625000005</v>
      </c>
      <c r="C28" s="219">
        <v>71119.817999999999</v>
      </c>
      <c r="D28" s="7">
        <v>57900.409875000005</v>
      </c>
      <c r="E28" s="219">
        <v>78670.919250000006</v>
      </c>
      <c r="F28" s="7"/>
      <c r="G28" s="219">
        <v>83707.643250000008</v>
      </c>
    </row>
    <row r="29" spans="1:7" x14ac:dyDescent="0.25">
      <c r="A29" s="15" t="s">
        <v>22</v>
      </c>
      <c r="B29" s="7">
        <v>85678.022429999997</v>
      </c>
      <c r="C29" s="219">
        <v>103956.07068000002</v>
      </c>
      <c r="D29" s="7">
        <v>98531.391420000029</v>
      </c>
      <c r="E29" s="219">
        <v>116809.43967000004</v>
      </c>
      <c r="F29" s="7"/>
      <c r="G29" s="219">
        <v>176810.53005</v>
      </c>
    </row>
    <row r="30" spans="1:7" x14ac:dyDescent="0.25">
      <c r="A30" s="106"/>
      <c r="B30" s="107"/>
      <c r="C30" s="107"/>
      <c r="D30" s="107"/>
      <c r="E30" s="107"/>
      <c r="F30" s="107"/>
    </row>
    <row r="31" spans="1:7" x14ac:dyDescent="0.25">
      <c r="A31" s="238" t="s">
        <v>345</v>
      </c>
      <c r="B31" s="107"/>
      <c r="C31" s="107"/>
      <c r="D31" s="107"/>
      <c r="E31" s="107"/>
      <c r="F31" s="107"/>
    </row>
    <row r="32" spans="1:7" x14ac:dyDescent="0.25">
      <c r="A32" s="106"/>
      <c r="B32" s="107"/>
      <c r="C32" s="107"/>
      <c r="D32" s="107"/>
      <c r="E32" s="107"/>
      <c r="F32" s="107"/>
    </row>
    <row r="33" spans="1:6" x14ac:dyDescent="0.25">
      <c r="A33" s="106"/>
      <c r="B33" s="107"/>
      <c r="C33" s="107"/>
      <c r="D33" s="107"/>
      <c r="E33" s="107"/>
      <c r="F33" s="107"/>
    </row>
    <row r="34" spans="1:6" x14ac:dyDescent="0.25">
      <c r="A34" s="106"/>
      <c r="B34" s="107"/>
      <c r="C34" s="107"/>
      <c r="D34" s="107"/>
      <c r="E34" s="107"/>
      <c r="F34" s="107"/>
    </row>
    <row r="35" spans="1:6" x14ac:dyDescent="0.25">
      <c r="A35" s="106"/>
      <c r="B35" s="107"/>
      <c r="C35" s="107"/>
      <c r="D35" s="107"/>
      <c r="E35" s="107"/>
      <c r="F35" s="107"/>
    </row>
    <row r="36" spans="1:6" x14ac:dyDescent="0.25">
      <c r="A36" s="106"/>
      <c r="B36" s="107"/>
      <c r="C36" s="107"/>
      <c r="D36" s="107"/>
      <c r="E36" s="107"/>
      <c r="F36" s="107"/>
    </row>
    <row r="37" spans="1:6" x14ac:dyDescent="0.25">
      <c r="A37" s="106"/>
      <c r="B37" s="107"/>
      <c r="C37" s="107"/>
      <c r="D37" s="107"/>
      <c r="E37" s="107"/>
      <c r="F37" s="107"/>
    </row>
  </sheetData>
  <mergeCells count="9">
    <mergeCell ref="A10:A11"/>
    <mergeCell ref="B10:C10"/>
    <mergeCell ref="D10:E10"/>
    <mergeCell ref="F10:G10"/>
    <mergeCell ref="A1:G1"/>
    <mergeCell ref="A3:G3"/>
    <mergeCell ref="A5:G5"/>
    <mergeCell ref="A7:G7"/>
    <mergeCell ref="A9:G9"/>
  </mergeCells>
  <pageMargins left="0.23622047244094491" right="0.23622047244094491" top="0" bottom="0" header="0.31496062992125984" footer="0.31496062992125984"/>
  <pageSetup paperSize="9" scale="9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4"/>
  <sheetViews>
    <sheetView zoomScaleNormal="100" workbookViewId="0">
      <selection activeCell="E11" sqref="E11:E21"/>
    </sheetView>
  </sheetViews>
  <sheetFormatPr defaultRowHeight="15" x14ac:dyDescent="0.25"/>
  <cols>
    <col min="1" max="1" width="20.7109375" customWidth="1"/>
    <col min="2" max="3" width="18.7109375" customWidth="1"/>
    <col min="4" max="4" width="20.7109375" customWidth="1"/>
    <col min="5" max="5" width="18.7109375" customWidth="1"/>
    <col min="7" max="8" width="0" hidden="1" customWidth="1"/>
  </cols>
  <sheetData>
    <row r="1" spans="1:10" ht="60" customHeight="1" x14ac:dyDescent="0.25">
      <c r="A1" s="302" t="s">
        <v>280</v>
      </c>
      <c r="B1" s="319"/>
      <c r="C1" s="319"/>
      <c r="D1" s="319"/>
      <c r="E1" s="319"/>
    </row>
    <row r="2" spans="1:10" ht="2.1" customHeight="1" x14ac:dyDescent="0.25">
      <c r="A2" s="1"/>
      <c r="B2" s="1"/>
      <c r="C2" s="1"/>
      <c r="D2" s="1"/>
      <c r="E2" s="1"/>
    </row>
    <row r="3" spans="1:10" ht="95.1" customHeight="1" x14ac:dyDescent="0.25">
      <c r="A3" s="320" t="s">
        <v>286</v>
      </c>
      <c r="B3" s="304"/>
      <c r="C3" s="304"/>
      <c r="D3" s="304"/>
      <c r="E3" s="304"/>
      <c r="F3" s="3"/>
    </row>
    <row r="4" spans="1:10" ht="2.1" customHeight="1" x14ac:dyDescent="0.25">
      <c r="A4" s="1"/>
      <c r="B4" s="108"/>
      <c r="C4" s="132"/>
      <c r="D4" s="132"/>
      <c r="E4" s="132"/>
      <c r="F4" s="3"/>
    </row>
    <row r="5" spans="1:10" ht="15" customHeight="1" x14ac:dyDescent="0.25">
      <c r="A5" s="180"/>
      <c r="B5" s="306" t="s">
        <v>230</v>
      </c>
      <c r="C5" s="306"/>
      <c r="D5" s="306"/>
      <c r="E5" s="306"/>
      <c r="F5" s="79"/>
    </row>
    <row r="6" spans="1:10" ht="2.1" customHeight="1" x14ac:dyDescent="0.25">
      <c r="A6" s="180"/>
      <c r="B6" s="243"/>
      <c r="C6" s="243"/>
      <c r="D6" s="201"/>
      <c r="E6" s="243"/>
      <c r="F6" s="79"/>
    </row>
    <row r="7" spans="1:10" ht="30" customHeight="1" x14ac:dyDescent="0.25">
      <c r="A7" s="307" t="s">
        <v>260</v>
      </c>
      <c r="B7" s="308"/>
      <c r="C7" s="308"/>
      <c r="D7" s="308"/>
      <c r="E7" s="308"/>
      <c r="F7" s="79"/>
    </row>
    <row r="8" spans="1:10" ht="2.1" customHeight="1" x14ac:dyDescent="0.25">
      <c r="A8" s="11"/>
      <c r="B8" s="245"/>
      <c r="C8" s="245"/>
      <c r="D8" s="80"/>
      <c r="E8" s="245"/>
      <c r="F8" s="79"/>
    </row>
    <row r="9" spans="1:10" ht="15" customHeight="1" x14ac:dyDescent="0.25">
      <c r="A9" s="373" t="s">
        <v>210</v>
      </c>
      <c r="B9" s="325"/>
      <c r="C9" s="325"/>
      <c r="D9" s="325"/>
      <c r="E9" s="326"/>
      <c r="F9" s="79"/>
    </row>
    <row r="10" spans="1:10" x14ac:dyDescent="0.25">
      <c r="A10" s="84" t="s">
        <v>50</v>
      </c>
      <c r="B10" s="222" t="s">
        <v>262</v>
      </c>
      <c r="C10" s="222" t="s">
        <v>263</v>
      </c>
      <c r="D10" s="84" t="s">
        <v>50</v>
      </c>
      <c r="E10" s="222" t="s">
        <v>264</v>
      </c>
      <c r="F10" s="3"/>
    </row>
    <row r="11" spans="1:10" x14ac:dyDescent="0.25">
      <c r="A11" s="15" t="s">
        <v>6</v>
      </c>
      <c r="B11" s="16">
        <v>4479.6180000000004</v>
      </c>
      <c r="C11" s="7">
        <v>5150.5739999999996</v>
      </c>
      <c r="D11" s="133" t="s">
        <v>6</v>
      </c>
      <c r="E11" s="16">
        <v>5598.3839999999991</v>
      </c>
      <c r="F11" s="3"/>
      <c r="G11" s="82">
        <v>3688</v>
      </c>
      <c r="H11">
        <f>G11*1.075</f>
        <v>3964.6</v>
      </c>
    </row>
    <row r="12" spans="1:10" x14ac:dyDescent="0.25">
      <c r="A12" s="15" t="s">
        <v>7</v>
      </c>
      <c r="B12" s="16">
        <v>5288.7120000000004</v>
      </c>
      <c r="C12" s="7">
        <v>6082.6260000000002</v>
      </c>
      <c r="D12" s="133" t="s">
        <v>7</v>
      </c>
      <c r="E12" s="16">
        <v>6612.4080000000004</v>
      </c>
      <c r="F12" s="3"/>
      <c r="G12" s="82">
        <v>4356</v>
      </c>
      <c r="H12">
        <f t="shared" ref="H12:H21" si="0">G12*1.075</f>
        <v>4682.7</v>
      </c>
      <c r="J12" s="92"/>
    </row>
    <row r="13" spans="1:10" x14ac:dyDescent="0.25">
      <c r="A13" s="15" t="s">
        <v>8</v>
      </c>
      <c r="B13" s="16">
        <v>6194.9579999999996</v>
      </c>
      <c r="C13" s="7">
        <v>7123.9739999999993</v>
      </c>
      <c r="D13" s="133" t="s">
        <v>8</v>
      </c>
      <c r="E13" s="16">
        <v>7743.3180000000002</v>
      </c>
      <c r="F13" s="3"/>
      <c r="G13" s="82">
        <v>5101</v>
      </c>
      <c r="H13">
        <f t="shared" si="0"/>
        <v>5483.5749999999998</v>
      </c>
    </row>
    <row r="14" spans="1:10" x14ac:dyDescent="0.25">
      <c r="A14" s="15" t="s">
        <v>9</v>
      </c>
      <c r="B14" s="7">
        <v>8036.7473999999993</v>
      </c>
      <c r="C14" s="7">
        <v>9244.0128000000004</v>
      </c>
      <c r="D14" s="133" t="s">
        <v>9</v>
      </c>
      <c r="E14" s="7">
        <v>10047.186600000001</v>
      </c>
      <c r="F14" s="3"/>
      <c r="G14" s="82">
        <v>6017</v>
      </c>
      <c r="H14">
        <f t="shared" si="0"/>
        <v>6468.2749999999996</v>
      </c>
    </row>
    <row r="15" spans="1:10" x14ac:dyDescent="0.25">
      <c r="A15" s="15" t="s">
        <v>10</v>
      </c>
      <c r="B15" s="7">
        <v>9358.6976999999988</v>
      </c>
      <c r="C15" s="7">
        <v>10762.2405</v>
      </c>
      <c r="D15" s="133" t="s">
        <v>10</v>
      </c>
      <c r="E15" s="7">
        <v>11701.427099999999</v>
      </c>
      <c r="F15" s="3"/>
      <c r="G15" s="82">
        <v>6703</v>
      </c>
      <c r="H15">
        <f t="shared" si="0"/>
        <v>7205.7249999999995</v>
      </c>
    </row>
    <row r="16" spans="1:10" x14ac:dyDescent="0.25">
      <c r="A16" s="15" t="s">
        <v>11</v>
      </c>
      <c r="B16" s="7">
        <v>14247.948</v>
      </c>
      <c r="C16" s="7">
        <v>15094.536599999999</v>
      </c>
      <c r="D16" s="133" t="s">
        <v>11</v>
      </c>
      <c r="E16" s="7">
        <v>16408.821</v>
      </c>
      <c r="F16" s="3"/>
      <c r="G16" s="177">
        <v>8315</v>
      </c>
      <c r="H16">
        <f t="shared" si="0"/>
        <v>8938.625</v>
      </c>
    </row>
    <row r="17" spans="1:8" x14ac:dyDescent="0.25">
      <c r="A17" s="15" t="s">
        <v>13</v>
      </c>
      <c r="B17" s="7">
        <v>18842.911230000002</v>
      </c>
      <c r="C17" s="7">
        <v>23496.211199999994</v>
      </c>
      <c r="D17" s="133" t="s">
        <v>13</v>
      </c>
      <c r="E17" s="7">
        <v>25846.682399999998</v>
      </c>
      <c r="F17" s="3"/>
      <c r="G17" s="179">
        <v>12162</v>
      </c>
      <c r="H17">
        <f t="shared" si="0"/>
        <v>13074.15</v>
      </c>
    </row>
    <row r="18" spans="1:8" x14ac:dyDescent="0.25">
      <c r="A18" s="15" t="s">
        <v>14</v>
      </c>
      <c r="B18" s="7">
        <v>25907.705999999995</v>
      </c>
      <c r="C18" s="7">
        <v>28207.475999999999</v>
      </c>
      <c r="D18" s="133" t="s">
        <v>14</v>
      </c>
      <c r="E18" s="7">
        <v>31028.679</v>
      </c>
      <c r="F18" s="3"/>
      <c r="G18" s="178">
        <v>13627</v>
      </c>
      <c r="H18">
        <f t="shared" si="0"/>
        <v>14649.025</v>
      </c>
    </row>
    <row r="19" spans="1:8" x14ac:dyDescent="0.25">
      <c r="A19" s="15" t="s">
        <v>16</v>
      </c>
      <c r="B19" s="7">
        <v>33781.571999999993</v>
      </c>
      <c r="C19" s="7">
        <v>38849.263199999994</v>
      </c>
      <c r="D19" s="133" t="s">
        <v>16</v>
      </c>
      <c r="E19" s="7">
        <v>42228.331199999993</v>
      </c>
      <c r="F19" s="3"/>
      <c r="G19" s="82">
        <v>23182</v>
      </c>
      <c r="H19">
        <f t="shared" si="0"/>
        <v>24920.649999999998</v>
      </c>
    </row>
    <row r="20" spans="1:8" x14ac:dyDescent="0.25">
      <c r="A20" s="15" t="s">
        <v>18</v>
      </c>
      <c r="B20" s="7">
        <v>50207.546399999999</v>
      </c>
      <c r="C20" s="7">
        <v>57736.674600000006</v>
      </c>
      <c r="D20" s="133" t="s">
        <v>18</v>
      </c>
      <c r="E20" s="7">
        <v>62761.102800000008</v>
      </c>
      <c r="F20" s="3"/>
      <c r="G20" s="82">
        <v>37586</v>
      </c>
      <c r="H20">
        <f t="shared" si="0"/>
        <v>40404.949999999997</v>
      </c>
    </row>
    <row r="21" spans="1:8" ht="15.75" customHeight="1" x14ac:dyDescent="0.25">
      <c r="A21" s="17" t="s">
        <v>20</v>
      </c>
      <c r="B21" s="7">
        <v>68164.271999999997</v>
      </c>
      <c r="C21" s="7">
        <v>78390.734399999987</v>
      </c>
      <c r="D21" s="134" t="s">
        <v>205</v>
      </c>
      <c r="E21" s="7">
        <v>125586.56879999998</v>
      </c>
      <c r="F21" s="3"/>
      <c r="G21" s="48">
        <v>68943</v>
      </c>
      <c r="H21">
        <f t="shared" si="0"/>
        <v>74113.724999999991</v>
      </c>
    </row>
    <row r="22" spans="1:8" ht="15" customHeight="1" x14ac:dyDescent="0.25">
      <c r="A22" s="17" t="s">
        <v>22</v>
      </c>
      <c r="B22" s="7">
        <v>133657.4712</v>
      </c>
      <c r="C22" s="7">
        <v>153708.42960000003</v>
      </c>
      <c r="D22" s="135"/>
      <c r="E22" s="136"/>
      <c r="F22" s="3"/>
    </row>
    <row r="24" spans="1:8" x14ac:dyDescent="0.25">
      <c r="A24" s="238" t="s">
        <v>345</v>
      </c>
    </row>
  </sheetData>
  <mergeCells count="5">
    <mergeCell ref="A1:E1"/>
    <mergeCell ref="A3:E3"/>
    <mergeCell ref="B5:E5"/>
    <mergeCell ref="A7:E7"/>
    <mergeCell ref="A9:E9"/>
  </mergeCells>
  <printOptions horizontalCentered="1"/>
  <pageMargins left="0.23622047244094491" right="0.23622047244094491" top="0" bottom="0" header="0.31496062992125984" footer="0.31496062992125984"/>
  <pageSetup paperSize="9" orientation="portrait" r:id="rId1"/>
  <headerFooter differentFirst="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zoomScaleNormal="100" workbookViewId="0">
      <selection activeCell="D11" sqref="D11:D20"/>
    </sheetView>
  </sheetViews>
  <sheetFormatPr defaultRowHeight="15" x14ac:dyDescent="0.25"/>
  <cols>
    <col min="1" max="1" width="26.7109375" customWidth="1"/>
    <col min="2" max="4" width="23.7109375" customWidth="1"/>
  </cols>
  <sheetData>
    <row r="1" spans="1:4" ht="60" customHeight="1" x14ac:dyDescent="0.25">
      <c r="A1" s="309" t="s">
        <v>280</v>
      </c>
      <c r="B1" s="310"/>
      <c r="C1" s="310"/>
      <c r="D1" s="310"/>
    </row>
    <row r="2" spans="1:4" ht="2.1" customHeight="1" x14ac:dyDescent="0.25">
      <c r="A2" s="10"/>
      <c r="B2" s="10"/>
      <c r="C2" s="10"/>
      <c r="D2" s="10"/>
    </row>
    <row r="3" spans="1:4" ht="95.1" customHeight="1" x14ac:dyDescent="0.25">
      <c r="A3" s="374" t="s">
        <v>287</v>
      </c>
      <c r="B3" s="350"/>
      <c r="C3" s="350"/>
      <c r="D3" s="350"/>
    </row>
    <row r="4" spans="1:4" ht="2.1" customHeight="1" x14ac:dyDescent="0.25">
      <c r="A4" s="375"/>
      <c r="B4" s="375"/>
      <c r="C4" s="375"/>
      <c r="D4" s="375"/>
    </row>
    <row r="5" spans="1:4" ht="15" customHeight="1" x14ac:dyDescent="0.25">
      <c r="A5" s="351" t="s">
        <v>39</v>
      </c>
      <c r="B5" s="352"/>
      <c r="C5" s="352"/>
      <c r="D5" s="352"/>
    </row>
    <row r="6" spans="1:4" ht="2.1" customHeight="1" x14ac:dyDescent="0.25">
      <c r="A6" s="205"/>
      <c r="B6" s="56"/>
      <c r="C6" s="56"/>
      <c r="D6" s="253"/>
    </row>
    <row r="7" spans="1:4" ht="30" customHeight="1" x14ac:dyDescent="0.25">
      <c r="A7" s="353" t="s">
        <v>260</v>
      </c>
      <c r="B7" s="353"/>
      <c r="C7" s="353"/>
      <c r="D7" s="353"/>
    </row>
    <row r="8" spans="1:4" ht="2.1" customHeight="1" x14ac:dyDescent="0.25">
      <c r="A8" s="57"/>
      <c r="B8" s="58"/>
      <c r="C8" s="58"/>
      <c r="D8" s="58"/>
    </row>
    <row r="9" spans="1:4" ht="15" customHeight="1" x14ac:dyDescent="0.25">
      <c r="A9" s="376" t="s">
        <v>50</v>
      </c>
      <c r="B9" s="365" t="s">
        <v>211</v>
      </c>
      <c r="C9" s="365"/>
      <c r="D9" s="365"/>
    </row>
    <row r="10" spans="1:4" x14ac:dyDescent="0.25">
      <c r="A10" s="377"/>
      <c r="B10" s="188" t="s">
        <v>98</v>
      </c>
      <c r="C10" s="188" t="s">
        <v>37</v>
      </c>
      <c r="D10" s="248" t="s">
        <v>208</v>
      </c>
    </row>
    <row r="11" spans="1:4" x14ac:dyDescent="0.25">
      <c r="A11" s="17" t="s">
        <v>5</v>
      </c>
      <c r="B11" s="137" t="s">
        <v>64</v>
      </c>
      <c r="C11" s="344">
        <v>40</v>
      </c>
      <c r="D11" s="181">
        <v>2803.8149999999996</v>
      </c>
    </row>
    <row r="12" spans="1:4" x14ac:dyDescent="0.25">
      <c r="A12" s="17" t="s">
        <v>6</v>
      </c>
      <c r="B12" s="137" t="s">
        <v>66</v>
      </c>
      <c r="C12" s="345"/>
      <c r="D12" s="181">
        <v>2994.1628849999997</v>
      </c>
    </row>
    <row r="13" spans="1:4" x14ac:dyDescent="0.25">
      <c r="A13" s="17" t="s">
        <v>7</v>
      </c>
      <c r="B13" s="137" t="s">
        <v>65</v>
      </c>
      <c r="C13" s="345"/>
      <c r="D13" s="181">
        <v>3462.3406500000001</v>
      </c>
    </row>
    <row r="14" spans="1:4" x14ac:dyDescent="0.25">
      <c r="A14" s="17" t="s">
        <v>76</v>
      </c>
      <c r="B14" s="137" t="s">
        <v>67</v>
      </c>
      <c r="C14" s="345"/>
      <c r="D14" s="181">
        <v>4087.5617249999991</v>
      </c>
    </row>
    <row r="15" spans="1:4" x14ac:dyDescent="0.25">
      <c r="A15" s="17" t="s">
        <v>9</v>
      </c>
      <c r="B15" s="137" t="s">
        <v>68</v>
      </c>
      <c r="C15" s="345"/>
      <c r="D15" s="181">
        <v>6077.9885100000001</v>
      </c>
    </row>
    <row r="16" spans="1:4" x14ac:dyDescent="0.25">
      <c r="A16" s="17" t="s">
        <v>10</v>
      </c>
      <c r="B16" s="137" t="s">
        <v>69</v>
      </c>
      <c r="C16" s="345"/>
      <c r="D16" s="181">
        <v>6859.6023802499985</v>
      </c>
    </row>
    <row r="17" spans="1:4" x14ac:dyDescent="0.25">
      <c r="A17" s="17" t="s">
        <v>11</v>
      </c>
      <c r="B17" s="137" t="s">
        <v>70</v>
      </c>
      <c r="C17" s="359"/>
      <c r="D17" s="181">
        <v>10391.567394</v>
      </c>
    </row>
    <row r="18" spans="1:4" x14ac:dyDescent="0.25">
      <c r="A18" s="17" t="s">
        <v>13</v>
      </c>
      <c r="B18" s="137" t="s">
        <v>71</v>
      </c>
      <c r="C18" s="344">
        <v>25</v>
      </c>
      <c r="D18" s="181">
        <v>13565.480039999997</v>
      </c>
    </row>
    <row r="19" spans="1:4" x14ac:dyDescent="0.25">
      <c r="A19" s="17" t="s">
        <v>14</v>
      </c>
      <c r="B19" s="137" t="s">
        <v>72</v>
      </c>
      <c r="C19" s="345"/>
      <c r="D19" s="181">
        <v>17372.281972499997</v>
      </c>
    </row>
    <row r="20" spans="1:4" x14ac:dyDescent="0.25">
      <c r="A20" s="17" t="s">
        <v>16</v>
      </c>
      <c r="B20" s="137" t="s">
        <v>73</v>
      </c>
      <c r="C20" s="359"/>
      <c r="D20" s="181">
        <v>31486.913657999994</v>
      </c>
    </row>
    <row r="22" spans="1:4" x14ac:dyDescent="0.25">
      <c r="A22" s="238" t="s">
        <v>345</v>
      </c>
    </row>
  </sheetData>
  <mergeCells count="9">
    <mergeCell ref="C18:C20"/>
    <mergeCell ref="A1:D1"/>
    <mergeCell ref="A3:D3"/>
    <mergeCell ref="A4:D4"/>
    <mergeCell ref="A5:D5"/>
    <mergeCell ref="A7:D7"/>
    <mergeCell ref="C11:C17"/>
    <mergeCell ref="A9:A10"/>
    <mergeCell ref="B9:D9"/>
  </mergeCells>
  <printOptions horizontalCentered="1"/>
  <pageMargins left="0.23622047244094491" right="0.23622047244094491" top="0" bottom="0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8"/>
  <sheetViews>
    <sheetView zoomScaleNormal="100" workbookViewId="0">
      <selection activeCell="C11" sqref="C11:C26"/>
    </sheetView>
  </sheetViews>
  <sheetFormatPr defaultRowHeight="15" x14ac:dyDescent="0.25"/>
  <cols>
    <col min="1" max="1" width="51.85546875" customWidth="1"/>
    <col min="2" max="2" width="38.5703125" style="3" hidden="1" customWidth="1"/>
    <col min="3" max="3" width="51.85546875" style="3" customWidth="1"/>
    <col min="4" max="4" width="30.7109375" customWidth="1"/>
  </cols>
  <sheetData>
    <row r="1" spans="1:4" ht="60" customHeight="1" x14ac:dyDescent="0.25">
      <c r="A1" s="309" t="s">
        <v>280</v>
      </c>
      <c r="B1" s="309"/>
      <c r="C1" s="309"/>
      <c r="D1" s="226"/>
    </row>
    <row r="2" spans="1:4" ht="2.1" customHeight="1" x14ac:dyDescent="0.25">
      <c r="A2" s="10"/>
      <c r="B2" s="1"/>
      <c r="C2" s="1"/>
      <c r="D2" s="10"/>
    </row>
    <row r="3" spans="1:4" ht="98.25" customHeight="1" x14ac:dyDescent="0.25">
      <c r="A3" s="378" t="s">
        <v>288</v>
      </c>
      <c r="B3" s="378"/>
      <c r="C3" s="378"/>
      <c r="D3" s="227"/>
    </row>
    <row r="4" spans="1:4" ht="2.1" customHeight="1" x14ac:dyDescent="0.25">
      <c r="A4" s="87"/>
      <c r="B4" s="88"/>
      <c r="C4" s="88"/>
      <c r="D4" s="88"/>
    </row>
    <row r="5" spans="1:4" ht="15" customHeight="1" x14ac:dyDescent="0.25">
      <c r="A5" s="379" t="s">
        <v>207</v>
      </c>
      <c r="B5" s="379"/>
      <c r="C5" s="379"/>
      <c r="D5" s="228"/>
    </row>
    <row r="6" spans="1:4" ht="2.1" customHeight="1" x14ac:dyDescent="0.25">
      <c r="A6" s="186"/>
      <c r="B6" s="180"/>
      <c r="C6" s="180"/>
      <c r="D6" s="229"/>
    </row>
    <row r="7" spans="1:4" ht="30" customHeight="1" x14ac:dyDescent="0.25">
      <c r="A7" s="380" t="s">
        <v>83</v>
      </c>
      <c r="B7" s="380"/>
      <c r="C7" s="380"/>
      <c r="D7" s="230"/>
    </row>
    <row r="8" spans="1:4" ht="2.1" customHeight="1" x14ac:dyDescent="0.25">
      <c r="A8" s="11"/>
      <c r="B8" s="1"/>
      <c r="C8" s="1"/>
      <c r="D8" s="89"/>
    </row>
    <row r="9" spans="1:4" ht="31.5" customHeight="1" x14ac:dyDescent="0.25">
      <c r="A9" s="365" t="s">
        <v>50</v>
      </c>
      <c r="B9" s="356" t="s">
        <v>289</v>
      </c>
      <c r="C9" s="357"/>
    </row>
    <row r="10" spans="1:4" ht="19.5" customHeight="1" x14ac:dyDescent="0.25">
      <c r="A10" s="365"/>
      <c r="B10" s="381" t="s">
        <v>262</v>
      </c>
      <c r="C10" s="382"/>
    </row>
    <row r="11" spans="1:4" x14ac:dyDescent="0.25">
      <c r="A11" s="15" t="s">
        <v>6</v>
      </c>
      <c r="B11" s="26">
        <v>8106.12</v>
      </c>
      <c r="C11" s="26">
        <v>9727.3439999999991</v>
      </c>
    </row>
    <row r="12" spans="1:4" x14ac:dyDescent="0.25">
      <c r="A12" s="15" t="s">
        <v>7</v>
      </c>
      <c r="B12" s="26">
        <v>10114.94</v>
      </c>
      <c r="C12" s="26">
        <v>12137.928</v>
      </c>
    </row>
    <row r="13" spans="1:4" x14ac:dyDescent="0.25">
      <c r="A13" s="15" t="s">
        <v>8</v>
      </c>
      <c r="B13" s="26">
        <v>11382.470000000001</v>
      </c>
      <c r="C13" s="26">
        <v>13658.964000000002</v>
      </c>
    </row>
    <row r="14" spans="1:4" x14ac:dyDescent="0.25">
      <c r="A14" s="15" t="s">
        <v>9</v>
      </c>
      <c r="B14" s="26">
        <v>13775.85</v>
      </c>
      <c r="C14" s="26">
        <v>16531.02</v>
      </c>
    </row>
    <row r="15" spans="1:4" x14ac:dyDescent="0.25">
      <c r="A15" s="15" t="s">
        <v>10</v>
      </c>
      <c r="B15" s="26">
        <v>19665.690000000002</v>
      </c>
      <c r="C15" s="26">
        <v>23598.828000000001</v>
      </c>
    </row>
    <row r="16" spans="1:4" x14ac:dyDescent="0.25">
      <c r="A16" s="15" t="s">
        <v>11</v>
      </c>
      <c r="B16" s="26">
        <v>22164.065000000002</v>
      </c>
      <c r="C16" s="26">
        <v>26596.878000000001</v>
      </c>
    </row>
    <row r="17" spans="1:3" x14ac:dyDescent="0.25">
      <c r="A17" s="15" t="s">
        <v>13</v>
      </c>
      <c r="B17" s="26">
        <v>29346.735000000001</v>
      </c>
      <c r="C17" s="26">
        <v>35216.082000000002</v>
      </c>
    </row>
    <row r="18" spans="1:3" x14ac:dyDescent="0.25">
      <c r="A18" s="15" t="s">
        <v>14</v>
      </c>
      <c r="B18" s="26">
        <v>37697</v>
      </c>
      <c r="C18" s="26">
        <v>45236.4</v>
      </c>
    </row>
    <row r="19" spans="1:3" x14ac:dyDescent="0.25">
      <c r="A19" s="15" t="s">
        <v>16</v>
      </c>
      <c r="B19" s="26">
        <v>51257.799999999996</v>
      </c>
      <c r="C19" s="26">
        <v>61509.359999999993</v>
      </c>
    </row>
    <row r="20" spans="1:3" x14ac:dyDescent="0.25">
      <c r="A20" s="15" t="s">
        <v>18</v>
      </c>
      <c r="B20" s="26">
        <v>93029.365000000005</v>
      </c>
      <c r="C20" s="26">
        <v>111635.238</v>
      </c>
    </row>
    <row r="21" spans="1:3" x14ac:dyDescent="0.25">
      <c r="A21" s="15" t="s">
        <v>20</v>
      </c>
      <c r="B21" s="26">
        <v>126020.565</v>
      </c>
      <c r="C21" s="26">
        <v>151224.67799999999</v>
      </c>
    </row>
    <row r="22" spans="1:3" x14ac:dyDescent="0.25">
      <c r="A22" s="15" t="s">
        <v>84</v>
      </c>
      <c r="B22" s="26">
        <v>145216.94</v>
      </c>
      <c r="C22" s="26">
        <v>174260.32800000001</v>
      </c>
    </row>
    <row r="23" spans="1:3" x14ac:dyDescent="0.25">
      <c r="A23" s="15" t="s">
        <v>22</v>
      </c>
      <c r="B23" s="26">
        <v>194956.74</v>
      </c>
      <c r="C23" s="26">
        <v>233948.08799999999</v>
      </c>
    </row>
    <row r="24" spans="1:3" x14ac:dyDescent="0.25">
      <c r="A24" s="15" t="s">
        <v>85</v>
      </c>
      <c r="B24" s="26">
        <v>214153.11499999999</v>
      </c>
      <c r="C24" s="26">
        <v>256983.73799999998</v>
      </c>
    </row>
    <row r="25" spans="1:3" x14ac:dyDescent="0.25">
      <c r="A25" s="15" t="s">
        <v>24</v>
      </c>
      <c r="B25" s="26">
        <v>442225.02500000002</v>
      </c>
      <c r="C25" s="26">
        <v>530670.03</v>
      </c>
    </row>
    <row r="26" spans="1:3" x14ac:dyDescent="0.25">
      <c r="A26" s="15" t="s">
        <v>26</v>
      </c>
      <c r="B26" s="26">
        <v>808417.22499999998</v>
      </c>
      <c r="C26" s="26">
        <v>970100.66999999993</v>
      </c>
    </row>
    <row r="27" spans="1:3" x14ac:dyDescent="0.25">
      <c r="A27" s="231" t="s">
        <v>86</v>
      </c>
    </row>
    <row r="28" spans="1:3" x14ac:dyDescent="0.25">
      <c r="A28" s="238" t="s">
        <v>345</v>
      </c>
    </row>
  </sheetData>
  <mergeCells count="7">
    <mergeCell ref="A1:C1"/>
    <mergeCell ref="A3:C3"/>
    <mergeCell ref="A5:C5"/>
    <mergeCell ref="A7:C7"/>
    <mergeCell ref="A9:A10"/>
    <mergeCell ref="B9:C9"/>
    <mergeCell ref="B10:C10"/>
  </mergeCells>
  <printOptions horizontalCentered="1"/>
  <pageMargins left="0.23622047244094491" right="0.23622047244094491" top="0" bottom="0" header="0.31496062992125984" footer="0.31496062992125984"/>
  <pageSetup paperSize="9" scale="95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"/>
  <sheetViews>
    <sheetView topLeftCell="A4" zoomScaleNormal="100" workbookViewId="0">
      <selection activeCell="N21" sqref="N21"/>
    </sheetView>
  </sheetViews>
  <sheetFormatPr defaultRowHeight="15" x14ac:dyDescent="0.25"/>
  <cols>
    <col min="1" max="1" width="13.7109375" style="3" customWidth="1"/>
    <col min="2" max="5" width="11.7109375" style="3" customWidth="1"/>
    <col min="6" max="6" width="13.7109375" style="3" customWidth="1"/>
    <col min="7" max="8" width="11.7109375" style="3" customWidth="1"/>
    <col min="9" max="9" width="9.140625" customWidth="1"/>
    <col min="10" max="10" width="10.7109375" hidden="1" customWidth="1"/>
    <col min="11" max="11" width="9.140625" hidden="1" customWidth="1"/>
  </cols>
  <sheetData>
    <row r="1" spans="1:11" ht="60" customHeight="1" x14ac:dyDescent="0.25">
      <c r="A1" s="302" t="s">
        <v>291</v>
      </c>
      <c r="B1" s="319"/>
      <c r="C1" s="319"/>
      <c r="D1" s="319"/>
      <c r="E1" s="319"/>
      <c r="F1" s="319"/>
      <c r="G1" s="319"/>
      <c r="H1" s="319"/>
    </row>
    <row r="2" spans="1:11" ht="2.1" customHeight="1" x14ac:dyDescent="0.25">
      <c r="A2" s="1"/>
      <c r="B2" s="1"/>
      <c r="C2" s="1"/>
      <c r="D2" s="1"/>
      <c r="E2" s="1"/>
      <c r="F2" s="1"/>
      <c r="G2" s="1"/>
      <c r="H2" s="1"/>
    </row>
    <row r="3" spans="1:11" ht="95.1" customHeight="1" x14ac:dyDescent="0.25">
      <c r="A3" s="392" t="s">
        <v>290</v>
      </c>
      <c r="B3" s="393"/>
      <c r="C3" s="393"/>
      <c r="D3" s="393"/>
      <c r="E3" s="393"/>
      <c r="F3" s="393"/>
      <c r="G3" s="393"/>
      <c r="H3" s="393"/>
    </row>
    <row r="4" spans="1:11" ht="2.1" customHeight="1" x14ac:dyDescent="0.25">
      <c r="A4" s="1"/>
      <c r="B4" s="394"/>
      <c r="C4" s="394"/>
      <c r="D4" s="394"/>
      <c r="E4" s="394"/>
      <c r="F4" s="394"/>
      <c r="G4" s="94"/>
      <c r="H4" s="94"/>
    </row>
    <row r="5" spans="1:11" ht="15" customHeight="1" x14ac:dyDescent="0.25">
      <c r="A5" s="372" t="s">
        <v>213</v>
      </c>
      <c r="B5" s="364"/>
      <c r="C5" s="364"/>
      <c r="D5" s="364"/>
      <c r="E5" s="364"/>
      <c r="F5" s="364"/>
      <c r="G5" s="364"/>
      <c r="H5" s="364"/>
    </row>
    <row r="6" spans="1:11" ht="2.1" customHeight="1" x14ac:dyDescent="0.25">
      <c r="A6" s="180"/>
      <c r="B6" s="190"/>
      <c r="C6" s="259"/>
      <c r="D6" s="190"/>
      <c r="E6" s="259"/>
      <c r="F6" s="190"/>
      <c r="G6" s="94"/>
      <c r="H6" s="94"/>
    </row>
    <row r="7" spans="1:11" ht="30" customHeight="1" x14ac:dyDescent="0.25">
      <c r="A7" s="307" t="s">
        <v>260</v>
      </c>
      <c r="B7" s="308"/>
      <c r="C7" s="308"/>
      <c r="D7" s="308"/>
      <c r="E7" s="308"/>
      <c r="F7" s="308"/>
      <c r="G7" s="308"/>
      <c r="H7" s="308"/>
    </row>
    <row r="8" spans="1:11" ht="2.1" customHeight="1" x14ac:dyDescent="0.25">
      <c r="A8" s="1"/>
      <c r="B8" s="95"/>
      <c r="C8" s="259"/>
      <c r="D8" s="95"/>
      <c r="E8" s="259"/>
      <c r="F8" s="95"/>
      <c r="G8" s="94"/>
      <c r="H8" s="94"/>
    </row>
    <row r="9" spans="1:11" ht="39" customHeight="1" x14ac:dyDescent="0.25">
      <c r="A9" s="389" t="s">
        <v>237</v>
      </c>
      <c r="B9" s="390"/>
      <c r="C9" s="390"/>
      <c r="D9" s="390"/>
      <c r="E9" s="391"/>
      <c r="F9" s="389" t="s">
        <v>238</v>
      </c>
      <c r="G9" s="390"/>
      <c r="H9" s="391"/>
    </row>
    <row r="10" spans="1:11" ht="25.5" x14ac:dyDescent="0.25">
      <c r="A10" s="93" t="s">
        <v>1</v>
      </c>
      <c r="B10" s="93" t="s">
        <v>37</v>
      </c>
      <c r="C10" s="248" t="s">
        <v>208</v>
      </c>
      <c r="D10" s="93" t="s">
        <v>37</v>
      </c>
      <c r="E10" s="248" t="s">
        <v>212</v>
      </c>
      <c r="F10" s="93" t="s">
        <v>1</v>
      </c>
      <c r="G10" s="93" t="s">
        <v>37</v>
      </c>
      <c r="H10" s="248" t="s">
        <v>212</v>
      </c>
    </row>
    <row r="11" spans="1:11" s="92" customFormat="1" ht="15" customHeight="1" x14ac:dyDescent="0.25">
      <c r="A11" s="17" t="s">
        <v>6</v>
      </c>
      <c r="B11" s="344">
        <v>40</v>
      </c>
      <c r="C11" s="181">
        <v>1637.248185762712</v>
      </c>
      <c r="D11" s="385"/>
      <c r="E11" s="252"/>
      <c r="F11" s="17" t="s">
        <v>6</v>
      </c>
      <c r="G11" s="386">
        <v>40</v>
      </c>
      <c r="H11" s="181">
        <v>1249.0526348999997</v>
      </c>
      <c r="J11" s="175">
        <v>754.25883749999991</v>
      </c>
      <c r="K11">
        <f>J11*1.25</f>
        <v>942.82354687499992</v>
      </c>
    </row>
    <row r="12" spans="1:11" s="92" customFormat="1" ht="15" customHeight="1" x14ac:dyDescent="0.25">
      <c r="A12" s="17" t="s">
        <v>7</v>
      </c>
      <c r="B12" s="345"/>
      <c r="C12" s="181">
        <v>2167.2529468873927</v>
      </c>
      <c r="D12" s="385"/>
      <c r="E12" s="252"/>
      <c r="F12" s="17" t="s">
        <v>7</v>
      </c>
      <c r="G12" s="387"/>
      <c r="H12" s="181">
        <v>1289.60020661472</v>
      </c>
      <c r="J12"/>
      <c r="K12"/>
    </row>
    <row r="13" spans="1:11" s="92" customFormat="1" ht="15" customHeight="1" x14ac:dyDescent="0.25">
      <c r="A13" s="17" t="s">
        <v>8</v>
      </c>
      <c r="B13" s="345"/>
      <c r="C13" s="181">
        <v>2360.312293562497</v>
      </c>
      <c r="D13" s="385"/>
      <c r="E13" s="252"/>
      <c r="F13" s="17" t="s">
        <v>8</v>
      </c>
      <c r="G13" s="387"/>
      <c r="H13" s="181">
        <v>1368.078806308032</v>
      </c>
      <c r="J13"/>
      <c r="K13"/>
    </row>
    <row r="14" spans="1:11" s="92" customFormat="1" ht="15" customHeight="1" x14ac:dyDescent="0.25">
      <c r="A14" s="17" t="s">
        <v>9</v>
      </c>
      <c r="B14" s="345"/>
      <c r="C14" s="181">
        <v>2457.8260693459206</v>
      </c>
      <c r="D14" s="385"/>
      <c r="E14" s="252"/>
      <c r="F14" s="17" t="s">
        <v>9</v>
      </c>
      <c r="G14" s="387"/>
      <c r="H14" s="181">
        <v>1773.9933119999998</v>
      </c>
      <c r="J14"/>
      <c r="K14"/>
    </row>
    <row r="15" spans="1:11" s="92" customFormat="1" ht="15" customHeight="1" x14ac:dyDescent="0.25">
      <c r="A15" s="17" t="s">
        <v>10</v>
      </c>
      <c r="B15" s="345"/>
      <c r="C15" s="181">
        <v>2918.8209141707621</v>
      </c>
      <c r="D15" s="385"/>
      <c r="E15" s="252"/>
      <c r="F15" s="17" t="s">
        <v>10</v>
      </c>
      <c r="G15" s="387"/>
      <c r="H15" s="181">
        <v>1931.8485588816959</v>
      </c>
      <c r="J15"/>
      <c r="K15"/>
    </row>
    <row r="16" spans="1:11" s="92" customFormat="1" ht="15" customHeight="1" x14ac:dyDescent="0.25">
      <c r="A16" s="17" t="s">
        <v>11</v>
      </c>
      <c r="B16" s="359"/>
      <c r="C16" s="181">
        <v>3274.3705079397319</v>
      </c>
      <c r="D16" s="385"/>
      <c r="E16" s="252"/>
      <c r="F16" s="17" t="s">
        <v>11</v>
      </c>
      <c r="G16" s="388"/>
      <c r="H16" s="181">
        <v>2653.4735583370561</v>
      </c>
      <c r="J16"/>
      <c r="K16"/>
    </row>
    <row r="17" spans="1:11" s="92" customFormat="1" ht="15" customHeight="1" x14ac:dyDescent="0.25">
      <c r="A17" s="17" t="s">
        <v>13</v>
      </c>
      <c r="B17" s="344">
        <v>25</v>
      </c>
      <c r="C17" s="265">
        <v>5396.8864729766947</v>
      </c>
      <c r="D17" s="335">
        <v>16</v>
      </c>
      <c r="E17" s="265">
        <v>5193.6940275559318</v>
      </c>
      <c r="F17" s="17" t="s">
        <v>13</v>
      </c>
      <c r="G17" s="386">
        <v>25</v>
      </c>
      <c r="H17" s="265">
        <v>3378.11</v>
      </c>
      <c r="J17"/>
      <c r="K17" s="9"/>
    </row>
    <row r="18" spans="1:11" s="92" customFormat="1" ht="15" customHeight="1" x14ac:dyDescent="0.25">
      <c r="A18" s="17" t="s">
        <v>14</v>
      </c>
      <c r="B18" s="345"/>
      <c r="C18" s="265">
        <v>7105.744332202763</v>
      </c>
      <c r="D18" s="335"/>
      <c r="E18" s="265">
        <v>6662.0410902915255</v>
      </c>
      <c r="F18" s="17" t="s">
        <v>14</v>
      </c>
      <c r="G18" s="387"/>
      <c r="H18" s="265">
        <v>4250.0668295397318</v>
      </c>
      <c r="J18"/>
      <c r="K18" s="9"/>
    </row>
    <row r="19" spans="1:11" s="92" customFormat="1" ht="15" customHeight="1" x14ac:dyDescent="0.25">
      <c r="A19" s="17" t="s">
        <v>16</v>
      </c>
      <c r="B19" s="345"/>
      <c r="C19" s="265">
        <v>15291.112153514516</v>
      </c>
      <c r="D19" s="335"/>
      <c r="E19" s="265">
        <v>14204.574383552541</v>
      </c>
      <c r="F19" s="17" t="s">
        <v>16</v>
      </c>
      <c r="G19" s="387"/>
      <c r="H19" s="265">
        <v>9439.7498838023457</v>
      </c>
      <c r="J19"/>
      <c r="K19" s="9"/>
    </row>
    <row r="20" spans="1:11" s="92" customFormat="1" ht="15" customHeight="1" x14ac:dyDescent="0.25">
      <c r="A20" s="17" t="s">
        <v>18</v>
      </c>
      <c r="B20" s="345"/>
      <c r="C20" s="265">
        <v>18091.810313818853</v>
      </c>
      <c r="D20" s="335"/>
      <c r="E20" s="265">
        <v>17107.355446636648</v>
      </c>
      <c r="F20" s="17" t="s">
        <v>18</v>
      </c>
      <c r="G20" s="387"/>
      <c r="H20" s="265">
        <v>12135.48713726958</v>
      </c>
      <c r="J20"/>
      <c r="K20" s="9"/>
    </row>
    <row r="21" spans="1:11" s="92" customFormat="1" ht="15" customHeight="1" x14ac:dyDescent="0.25">
      <c r="A21" s="17" t="s">
        <v>20</v>
      </c>
      <c r="B21" s="345"/>
      <c r="C21" s="265">
        <v>30684.897401558399</v>
      </c>
      <c r="D21" s="335"/>
      <c r="E21" s="265">
        <v>25667.525218739043</v>
      </c>
      <c r="F21" s="17" t="s">
        <v>20</v>
      </c>
      <c r="G21" s="387"/>
      <c r="H21" s="265">
        <v>20198.110449724201</v>
      </c>
      <c r="J21"/>
      <c r="K21" s="9"/>
    </row>
    <row r="22" spans="1:11" s="92" customFormat="1" ht="15" customHeight="1" x14ac:dyDescent="0.25">
      <c r="A22" s="17" t="s">
        <v>22</v>
      </c>
      <c r="B22" s="345"/>
      <c r="C22" s="265">
        <v>56228.027690755989</v>
      </c>
      <c r="D22" s="335"/>
      <c r="E22" s="265">
        <v>51501.818469203397</v>
      </c>
      <c r="F22" s="17" t="s">
        <v>22</v>
      </c>
      <c r="G22" s="387"/>
      <c r="H22" s="265">
        <v>39623.864056874998</v>
      </c>
      <c r="J22"/>
      <c r="K22" s="9"/>
    </row>
    <row r="23" spans="1:11" s="92" customFormat="1" ht="15" customHeight="1" x14ac:dyDescent="0.25">
      <c r="A23" s="17" t="s">
        <v>24</v>
      </c>
      <c r="B23" s="345"/>
      <c r="C23" s="181">
        <v>176152.96537624797</v>
      </c>
      <c r="D23" s="335"/>
      <c r="E23" s="181">
        <v>160139.05932203389</v>
      </c>
      <c r="F23" s="17" t="s">
        <v>24</v>
      </c>
      <c r="G23" s="387"/>
      <c r="H23" s="181">
        <v>152513.38983050844</v>
      </c>
      <c r="J23"/>
      <c r="K23" s="9"/>
    </row>
    <row r="24" spans="1:11" s="92" customFormat="1" ht="15" customHeight="1" x14ac:dyDescent="0.25">
      <c r="A24" s="17" t="s">
        <v>26</v>
      </c>
      <c r="B24" s="345"/>
      <c r="C24" s="181">
        <v>291470.03389830515</v>
      </c>
      <c r="D24" s="335"/>
      <c r="E24" s="181">
        <v>269301.80745762709</v>
      </c>
      <c r="F24" s="17" t="s">
        <v>26</v>
      </c>
      <c r="G24" s="387"/>
      <c r="H24" s="181">
        <v>244868.72033898305</v>
      </c>
      <c r="J24"/>
      <c r="K24" s="9"/>
    </row>
    <row r="25" spans="1:11" s="92" customFormat="1" ht="15" customHeight="1" x14ac:dyDescent="0.25">
      <c r="A25" s="17" t="s">
        <v>28</v>
      </c>
      <c r="B25" s="345"/>
      <c r="C25" s="181" t="s">
        <v>29</v>
      </c>
      <c r="D25" s="335"/>
      <c r="E25" s="181" t="s">
        <v>29</v>
      </c>
      <c r="F25" s="17" t="s">
        <v>28</v>
      </c>
      <c r="G25" s="387"/>
      <c r="H25" s="181" t="s">
        <v>29</v>
      </c>
    </row>
    <row r="26" spans="1:11" s="92" customFormat="1" ht="15" customHeight="1" x14ac:dyDescent="0.25">
      <c r="A26" s="17" t="s">
        <v>30</v>
      </c>
      <c r="B26" s="345"/>
      <c r="C26" s="181" t="s">
        <v>29</v>
      </c>
      <c r="D26" s="335"/>
      <c r="E26" s="181" t="s">
        <v>29</v>
      </c>
      <c r="F26" s="17" t="s">
        <v>30</v>
      </c>
      <c r="G26" s="387"/>
      <c r="H26" s="181" t="s">
        <v>29</v>
      </c>
    </row>
    <row r="27" spans="1:11" s="92" customFormat="1" ht="15" customHeight="1" x14ac:dyDescent="0.25">
      <c r="A27" s="17" t="s">
        <v>32</v>
      </c>
      <c r="B27" s="345"/>
      <c r="C27" s="181" t="s">
        <v>29</v>
      </c>
      <c r="D27" s="335"/>
      <c r="E27" s="181" t="s">
        <v>29</v>
      </c>
      <c r="F27" s="17" t="s">
        <v>32</v>
      </c>
      <c r="G27" s="387"/>
      <c r="H27" s="181" t="s">
        <v>29</v>
      </c>
    </row>
    <row r="28" spans="1:11" s="92" customFormat="1" ht="15" customHeight="1" x14ac:dyDescent="0.25">
      <c r="A28" s="17" t="s">
        <v>33</v>
      </c>
      <c r="B28" s="345"/>
      <c r="C28" s="181" t="s">
        <v>29</v>
      </c>
      <c r="D28" s="335"/>
      <c r="E28" s="181" t="s">
        <v>29</v>
      </c>
      <c r="F28" s="17" t="s">
        <v>33</v>
      </c>
      <c r="G28" s="387"/>
      <c r="H28" s="181" t="s">
        <v>29</v>
      </c>
    </row>
    <row r="29" spans="1:11" s="92" customFormat="1" ht="15" customHeight="1" x14ac:dyDescent="0.25">
      <c r="A29" s="17" t="s">
        <v>34</v>
      </c>
      <c r="B29" s="359"/>
      <c r="C29" s="181" t="s">
        <v>29</v>
      </c>
      <c r="D29" s="335"/>
      <c r="E29" s="181" t="s">
        <v>29</v>
      </c>
      <c r="F29" s="17" t="s">
        <v>34</v>
      </c>
      <c r="G29" s="388"/>
      <c r="H29" s="181" t="s">
        <v>29</v>
      </c>
    </row>
    <row r="30" spans="1:11" x14ac:dyDescent="0.25">
      <c r="A30" s="366" t="s">
        <v>87</v>
      </c>
      <c r="B30" s="366"/>
      <c r="C30" s="366"/>
      <c r="D30" s="366"/>
      <c r="E30" s="366"/>
      <c r="F30" s="366"/>
      <c r="G30" s="366"/>
      <c r="H30" s="366"/>
    </row>
    <row r="31" spans="1:11" x14ac:dyDescent="0.25">
      <c r="A31" s="383" t="s">
        <v>38</v>
      </c>
      <c r="B31" s="384"/>
      <c r="C31" s="384"/>
      <c r="D31" s="384"/>
      <c r="E31" s="384"/>
      <c r="F31" s="384"/>
      <c r="G31" s="384"/>
      <c r="H31" s="384"/>
    </row>
    <row r="32" spans="1:11" x14ac:dyDescent="0.25">
      <c r="A32" s="238"/>
      <c r="B32" s="44"/>
      <c r="C32" s="260"/>
      <c r="D32" s="44"/>
      <c r="E32" s="43"/>
      <c r="F32" s="44"/>
      <c r="G32" s="44"/>
      <c r="H32" s="43"/>
    </row>
    <row r="33" spans="1:8" ht="29.25" customHeight="1" x14ac:dyDescent="0.25">
      <c r="A33" s="327" t="s">
        <v>383</v>
      </c>
      <c r="B33" s="327"/>
      <c r="C33" s="327"/>
      <c r="D33" s="44"/>
      <c r="E33" s="43"/>
      <c r="F33" s="44"/>
      <c r="G33" s="44"/>
      <c r="H33" s="260"/>
    </row>
    <row r="34" spans="1:8" x14ac:dyDescent="0.25">
      <c r="A34" s="44"/>
      <c r="B34" s="44"/>
      <c r="C34" s="260"/>
      <c r="D34" s="44"/>
      <c r="E34" s="260"/>
      <c r="F34" s="44"/>
      <c r="G34" s="44"/>
      <c r="H34" s="260"/>
    </row>
    <row r="35" spans="1:8" x14ac:dyDescent="0.25">
      <c r="A35" s="44"/>
      <c r="B35" s="44"/>
      <c r="C35" s="260"/>
      <c r="D35" s="44"/>
      <c r="E35" s="260"/>
      <c r="F35" s="44"/>
      <c r="G35" s="44"/>
      <c r="H35" s="260"/>
    </row>
    <row r="36" spans="1:8" x14ac:dyDescent="0.25">
      <c r="A36" s="44"/>
      <c r="B36" s="44"/>
      <c r="C36" s="260"/>
      <c r="D36" s="44"/>
      <c r="E36" s="260"/>
      <c r="F36" s="44"/>
      <c r="G36" s="44"/>
      <c r="H36" s="260"/>
    </row>
    <row r="37" spans="1:8" x14ac:dyDescent="0.25">
      <c r="A37" s="44"/>
      <c r="B37" s="44"/>
      <c r="C37" s="260"/>
      <c r="D37" s="44"/>
      <c r="E37" s="260"/>
      <c r="F37" s="44"/>
      <c r="G37" s="44"/>
      <c r="H37" s="260"/>
    </row>
    <row r="38" spans="1:8" x14ac:dyDescent="0.25">
      <c r="A38" s="44"/>
      <c r="B38" s="44"/>
      <c r="C38" s="260"/>
      <c r="D38" s="44"/>
      <c r="E38" s="260"/>
      <c r="F38" s="44"/>
      <c r="G38" s="44"/>
      <c r="H38" s="260"/>
    </row>
  </sheetData>
  <mergeCells count="16">
    <mergeCell ref="A9:E9"/>
    <mergeCell ref="F9:H9"/>
    <mergeCell ref="A1:H1"/>
    <mergeCell ref="A3:H3"/>
    <mergeCell ref="B4:F4"/>
    <mergeCell ref="A5:H5"/>
    <mergeCell ref="A7:H7"/>
    <mergeCell ref="A33:C33"/>
    <mergeCell ref="A30:H30"/>
    <mergeCell ref="A31:H31"/>
    <mergeCell ref="B11:B16"/>
    <mergeCell ref="D11:D16"/>
    <mergeCell ref="G11:G16"/>
    <mergeCell ref="B17:B29"/>
    <mergeCell ref="D17:D29"/>
    <mergeCell ref="G17:G29"/>
  </mergeCells>
  <printOptions horizontalCentered="1"/>
  <pageMargins left="0.23622047244094491" right="0.23622047244094491" top="0" bottom="0" header="0.31496062992125984" footer="0.31496062992125984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topLeftCell="A2" zoomScaleNormal="100" workbookViewId="0">
      <selection activeCell="A32" sqref="A32:C32"/>
    </sheetView>
  </sheetViews>
  <sheetFormatPr defaultColWidth="9.140625" defaultRowHeight="15" x14ac:dyDescent="0.25"/>
  <cols>
    <col min="1" max="1" width="13.7109375" style="44" customWidth="1"/>
    <col min="2" max="5" width="11.7109375" style="44" customWidth="1"/>
    <col min="6" max="6" width="13.7109375" style="44" customWidth="1"/>
    <col min="7" max="8" width="11.7109375" style="44" customWidth="1"/>
    <col min="9" max="9" width="9.140625" style="45"/>
    <col min="10" max="11" width="11.5703125" style="45" bestFit="1" customWidth="1"/>
    <col min="12" max="16384" width="9.140625" style="45"/>
  </cols>
  <sheetData>
    <row r="1" spans="1:8" ht="60" customHeight="1" x14ac:dyDescent="0.25">
      <c r="A1" s="302" t="s">
        <v>291</v>
      </c>
      <c r="B1" s="319"/>
      <c r="C1" s="319"/>
      <c r="D1" s="319"/>
      <c r="E1" s="319"/>
      <c r="F1" s="319"/>
      <c r="G1" s="319"/>
      <c r="H1" s="319"/>
    </row>
    <row r="2" spans="1:8" ht="2.1" customHeight="1" x14ac:dyDescent="0.25">
      <c r="A2" s="49"/>
      <c r="B2" s="49"/>
      <c r="C2" s="251"/>
      <c r="D2" s="49"/>
      <c r="E2" s="251"/>
      <c r="F2" s="49"/>
      <c r="G2" s="49"/>
      <c r="H2" s="251"/>
    </row>
    <row r="3" spans="1:8" ht="95.1" customHeight="1" x14ac:dyDescent="0.25">
      <c r="A3" s="392" t="s">
        <v>292</v>
      </c>
      <c r="B3" s="392"/>
      <c r="C3" s="392"/>
      <c r="D3" s="392"/>
      <c r="E3" s="392"/>
      <c r="F3" s="392"/>
      <c r="G3" s="392"/>
      <c r="H3" s="392"/>
    </row>
    <row r="4" spans="1:8" ht="2.1" customHeight="1" x14ac:dyDescent="0.25">
      <c r="A4" s="49"/>
      <c r="B4" s="339"/>
      <c r="C4" s="339"/>
      <c r="D4" s="339"/>
      <c r="E4" s="339"/>
      <c r="F4" s="339"/>
      <c r="G4" s="96"/>
      <c r="H4" s="258"/>
    </row>
    <row r="5" spans="1:8" ht="15" customHeight="1" x14ac:dyDescent="0.25">
      <c r="A5" s="339" t="s">
        <v>213</v>
      </c>
      <c r="B5" s="339"/>
      <c r="C5" s="339"/>
      <c r="D5" s="339"/>
      <c r="E5" s="339"/>
      <c r="F5" s="339"/>
      <c r="G5" s="339"/>
      <c r="H5" s="339"/>
    </row>
    <row r="6" spans="1:8" ht="2.1" customHeight="1" x14ac:dyDescent="0.25">
      <c r="A6" s="225"/>
      <c r="B6" s="223"/>
      <c r="C6" s="250"/>
      <c r="D6" s="223"/>
      <c r="E6" s="250"/>
      <c r="F6" s="223"/>
      <c r="G6" s="224"/>
      <c r="H6" s="258"/>
    </row>
    <row r="7" spans="1:8" ht="30" customHeight="1" x14ac:dyDescent="0.25">
      <c r="A7" s="306" t="s">
        <v>260</v>
      </c>
      <c r="B7" s="306"/>
      <c r="C7" s="306"/>
      <c r="D7" s="306"/>
      <c r="E7" s="306"/>
      <c r="F7" s="306"/>
      <c r="G7" s="306"/>
      <c r="H7" s="306"/>
    </row>
    <row r="8" spans="1:8" ht="2.1" customHeight="1" x14ac:dyDescent="0.25">
      <c r="A8" s="49"/>
      <c r="B8" s="97"/>
      <c r="C8" s="97"/>
      <c r="D8" s="97"/>
      <c r="E8" s="97"/>
      <c r="F8" s="97"/>
      <c r="G8" s="98"/>
      <c r="H8" s="98"/>
    </row>
    <row r="9" spans="1:8" ht="40.5" customHeight="1" x14ac:dyDescent="0.25">
      <c r="A9" s="389" t="s">
        <v>274</v>
      </c>
      <c r="B9" s="390"/>
      <c r="C9" s="390"/>
      <c r="D9" s="390"/>
      <c r="E9" s="391"/>
      <c r="F9" s="389" t="s">
        <v>293</v>
      </c>
      <c r="G9" s="390"/>
      <c r="H9" s="391"/>
    </row>
    <row r="10" spans="1:8" ht="25.5" x14ac:dyDescent="0.25">
      <c r="A10" s="32" t="s">
        <v>50</v>
      </c>
      <c r="B10" s="196" t="s">
        <v>37</v>
      </c>
      <c r="C10" s="248" t="s">
        <v>212</v>
      </c>
      <c r="D10" s="196" t="s">
        <v>37</v>
      </c>
      <c r="E10" s="248" t="s">
        <v>212</v>
      </c>
      <c r="F10" s="93" t="s">
        <v>50</v>
      </c>
      <c r="G10" s="196" t="s">
        <v>37</v>
      </c>
      <c r="H10" s="248" t="s">
        <v>212</v>
      </c>
    </row>
    <row r="11" spans="1:8" x14ac:dyDescent="0.25">
      <c r="A11" s="33" t="s">
        <v>40</v>
      </c>
      <c r="B11" s="335">
        <v>40</v>
      </c>
      <c r="C11" s="34">
        <v>1745.4601256399999</v>
      </c>
      <c r="D11" s="385"/>
      <c r="E11" s="91"/>
      <c r="F11" s="33" t="s">
        <v>40</v>
      </c>
      <c r="G11" s="335">
        <v>40</v>
      </c>
      <c r="H11" s="34">
        <v>1283.3126460000001</v>
      </c>
    </row>
    <row r="12" spans="1:8" x14ac:dyDescent="0.25">
      <c r="A12" s="33" t="s">
        <v>41</v>
      </c>
      <c r="B12" s="335"/>
      <c r="C12" s="34">
        <v>2114.6341431600003</v>
      </c>
      <c r="D12" s="385"/>
      <c r="E12" s="91"/>
      <c r="F12" s="33" t="s">
        <v>41</v>
      </c>
      <c r="G12" s="335"/>
      <c r="H12" s="34">
        <v>1293.2411244480002</v>
      </c>
    </row>
    <row r="13" spans="1:8" x14ac:dyDescent="0.25">
      <c r="A13" s="33" t="s">
        <v>42</v>
      </c>
      <c r="B13" s="335"/>
      <c r="C13" s="34">
        <v>2245.8229516800006</v>
      </c>
      <c r="D13" s="385"/>
      <c r="E13" s="91"/>
      <c r="F13" s="33" t="s">
        <v>42</v>
      </c>
      <c r="G13" s="335"/>
      <c r="H13" s="34">
        <v>1352.2434596999999</v>
      </c>
    </row>
    <row r="14" spans="1:8" x14ac:dyDescent="0.25">
      <c r="A14" s="33" t="s">
        <v>43</v>
      </c>
      <c r="B14" s="335"/>
      <c r="C14" s="34">
        <v>2625.1730430307202</v>
      </c>
      <c r="D14" s="385"/>
      <c r="E14" s="91"/>
      <c r="F14" s="33" t="s">
        <v>43</v>
      </c>
      <c r="G14" s="335"/>
      <c r="H14" s="34">
        <v>1748.0657174400003</v>
      </c>
    </row>
    <row r="15" spans="1:8" x14ac:dyDescent="0.25">
      <c r="A15" s="33" t="s">
        <v>44</v>
      </c>
      <c r="B15" s="335"/>
      <c r="C15" s="34">
        <v>2898.2042945434009</v>
      </c>
      <c r="D15" s="385"/>
      <c r="E15" s="91"/>
      <c r="F15" s="33" t="s">
        <v>44</v>
      </c>
      <c r="G15" s="335"/>
      <c r="H15" s="34">
        <v>1907.4692511000003</v>
      </c>
    </row>
    <row r="16" spans="1:8" x14ac:dyDescent="0.25">
      <c r="A16" s="33" t="s">
        <v>12</v>
      </c>
      <c r="B16" s="344">
        <v>25</v>
      </c>
      <c r="C16" s="34">
        <v>3898.544398290916</v>
      </c>
      <c r="D16" s="344">
        <v>16</v>
      </c>
      <c r="E16" s="34">
        <v>3639.9460975322036</v>
      </c>
      <c r="F16" s="33" t="s">
        <v>12</v>
      </c>
      <c r="G16" s="344">
        <v>25</v>
      </c>
      <c r="H16" s="34">
        <v>2618.5164742799998</v>
      </c>
    </row>
    <row r="17" spans="1:8" x14ac:dyDescent="0.25">
      <c r="A17" s="33" t="s">
        <v>45</v>
      </c>
      <c r="B17" s="345"/>
      <c r="C17" s="264">
        <v>5620.6108168901692</v>
      </c>
      <c r="D17" s="345"/>
      <c r="E17" s="264">
        <v>5396.649027532475</v>
      </c>
      <c r="F17" s="33" t="s">
        <v>45</v>
      </c>
      <c r="G17" s="345"/>
      <c r="H17" s="264">
        <v>3583.7138258460004</v>
      </c>
    </row>
    <row r="18" spans="1:8" x14ac:dyDescent="0.25">
      <c r="A18" s="33" t="s">
        <v>15</v>
      </c>
      <c r="B18" s="345"/>
      <c r="C18" s="264">
        <v>7388.3187500155937</v>
      </c>
      <c r="D18" s="345"/>
      <c r="E18" s="264">
        <v>6369.121698809492</v>
      </c>
      <c r="F18" s="33" t="s">
        <v>15</v>
      </c>
      <c r="G18" s="345"/>
      <c r="H18" s="264">
        <v>4404.1853062053015</v>
      </c>
    </row>
    <row r="19" spans="1:8" x14ac:dyDescent="0.25">
      <c r="A19" s="33" t="s">
        <v>17</v>
      </c>
      <c r="B19" s="345"/>
      <c r="C19" s="264">
        <v>15235.667373902843</v>
      </c>
      <c r="D19" s="345"/>
      <c r="E19" s="264">
        <v>14278.078598682205</v>
      </c>
      <c r="F19" s="33" t="s">
        <v>17</v>
      </c>
      <c r="G19" s="345"/>
      <c r="H19" s="264">
        <v>9952.0582125770343</v>
      </c>
    </row>
    <row r="20" spans="1:8" x14ac:dyDescent="0.25">
      <c r="A20" s="33" t="s">
        <v>46</v>
      </c>
      <c r="B20" s="345"/>
      <c r="C20" s="264">
        <v>21458.520227211866</v>
      </c>
      <c r="D20" s="345"/>
      <c r="E20" s="264">
        <v>18094.058283270504</v>
      </c>
      <c r="F20" s="33" t="s">
        <v>46</v>
      </c>
      <c r="G20" s="345"/>
      <c r="H20" s="264">
        <v>11509.931053082442</v>
      </c>
    </row>
    <row r="21" spans="1:8" x14ac:dyDescent="0.25">
      <c r="A21" s="33" t="s">
        <v>21</v>
      </c>
      <c r="B21" s="345"/>
      <c r="C21" s="264">
        <v>38445.636903557075</v>
      </c>
      <c r="D21" s="345"/>
      <c r="E21" s="264">
        <v>33094.794480627563</v>
      </c>
      <c r="F21" s="33" t="s">
        <v>21</v>
      </c>
      <c r="G21" s="345"/>
      <c r="H21" s="264">
        <v>23100.738885966515</v>
      </c>
    </row>
    <row r="22" spans="1:8" x14ac:dyDescent="0.25">
      <c r="A22" s="33" t="s">
        <v>23</v>
      </c>
      <c r="B22" s="345"/>
      <c r="C22" s="264">
        <v>66592.811063135581</v>
      </c>
      <c r="D22" s="345"/>
      <c r="E22" s="264">
        <v>60783.491314830491</v>
      </c>
      <c r="F22" s="33" t="s">
        <v>89</v>
      </c>
      <c r="G22" s="345"/>
      <c r="H22" s="34">
        <v>45016.868898305074</v>
      </c>
    </row>
    <row r="23" spans="1:8" x14ac:dyDescent="0.25">
      <c r="A23" s="33" t="s">
        <v>25</v>
      </c>
      <c r="B23" s="345"/>
      <c r="C23" s="34">
        <v>162022.54986539995</v>
      </c>
      <c r="D23" s="345"/>
      <c r="E23" s="34">
        <v>146360.65401719997</v>
      </c>
      <c r="F23" s="33" t="s">
        <v>25</v>
      </c>
      <c r="G23" s="345"/>
      <c r="H23" s="34">
        <v>138640.35332700002</v>
      </c>
    </row>
    <row r="24" spans="1:8" x14ac:dyDescent="0.25">
      <c r="A24" s="33" t="s">
        <v>27</v>
      </c>
      <c r="B24" s="345"/>
      <c r="C24" s="34" t="s">
        <v>29</v>
      </c>
      <c r="D24" s="345"/>
      <c r="E24" s="34" t="s">
        <v>29</v>
      </c>
      <c r="F24" s="33" t="s">
        <v>27</v>
      </c>
      <c r="G24" s="345"/>
      <c r="H24" s="34" t="s">
        <v>29</v>
      </c>
    </row>
    <row r="25" spans="1:8" x14ac:dyDescent="0.25">
      <c r="A25" s="33" t="s">
        <v>47</v>
      </c>
      <c r="B25" s="345"/>
      <c r="C25" s="34" t="s">
        <v>29</v>
      </c>
      <c r="D25" s="345"/>
      <c r="E25" s="34" t="s">
        <v>29</v>
      </c>
      <c r="F25" s="33" t="s">
        <v>47</v>
      </c>
      <c r="G25" s="345"/>
      <c r="H25" s="34" t="s">
        <v>29</v>
      </c>
    </row>
    <row r="26" spans="1:8" x14ac:dyDescent="0.25">
      <c r="A26" s="33" t="s">
        <v>31</v>
      </c>
      <c r="B26" s="345"/>
      <c r="C26" s="34" t="s">
        <v>29</v>
      </c>
      <c r="D26" s="345"/>
      <c r="E26" s="34" t="s">
        <v>29</v>
      </c>
      <c r="F26" s="33" t="s">
        <v>31</v>
      </c>
      <c r="G26" s="345"/>
      <c r="H26" s="34" t="s">
        <v>29</v>
      </c>
    </row>
    <row r="27" spans="1:8" x14ac:dyDescent="0.25">
      <c r="A27" s="33" t="s">
        <v>48</v>
      </c>
      <c r="B27" s="345"/>
      <c r="C27" s="34" t="s">
        <v>29</v>
      </c>
      <c r="D27" s="345"/>
      <c r="E27" s="34" t="s">
        <v>29</v>
      </c>
      <c r="F27" s="33" t="s">
        <v>48</v>
      </c>
      <c r="G27" s="345"/>
      <c r="H27" s="34" t="s">
        <v>29</v>
      </c>
    </row>
    <row r="28" spans="1:8" x14ac:dyDescent="0.25">
      <c r="A28" s="33" t="s">
        <v>49</v>
      </c>
      <c r="B28" s="359"/>
      <c r="C28" s="34" t="s">
        <v>29</v>
      </c>
      <c r="D28" s="359"/>
      <c r="E28" s="34" t="s">
        <v>29</v>
      </c>
      <c r="F28" s="33" t="s">
        <v>49</v>
      </c>
      <c r="G28" s="359"/>
      <c r="H28" s="34" t="s">
        <v>29</v>
      </c>
    </row>
    <row r="29" spans="1:8" x14ac:dyDescent="0.25">
      <c r="A29" s="366" t="s">
        <v>90</v>
      </c>
      <c r="B29" s="366"/>
      <c r="C29" s="366"/>
      <c r="D29" s="366"/>
      <c r="E29" s="366"/>
      <c r="F29" s="366"/>
      <c r="G29" s="366"/>
      <c r="H29" s="366"/>
    </row>
    <row r="30" spans="1:8" x14ac:dyDescent="0.25">
      <c r="A30" s="383" t="s">
        <v>38</v>
      </c>
      <c r="B30" s="384"/>
      <c r="C30" s="384"/>
      <c r="D30" s="384"/>
      <c r="E30" s="384"/>
      <c r="F30" s="384"/>
      <c r="G30" s="384"/>
      <c r="H30" s="384"/>
    </row>
    <row r="31" spans="1:8" x14ac:dyDescent="0.25">
      <c r="A31" s="238"/>
      <c r="C31" s="260"/>
      <c r="E31" s="260"/>
      <c r="H31" s="260"/>
    </row>
    <row r="32" spans="1:8" ht="29.25" customHeight="1" x14ac:dyDescent="0.25">
      <c r="A32" s="327" t="s">
        <v>383</v>
      </c>
      <c r="B32" s="327"/>
      <c r="C32" s="327"/>
      <c r="E32" s="260"/>
      <c r="H32" s="260"/>
    </row>
    <row r="33" spans="1:8" x14ac:dyDescent="0.25">
      <c r="A33" s="395"/>
      <c r="B33" s="395"/>
      <c r="C33" s="395"/>
      <c r="D33" s="395"/>
      <c r="E33" s="395"/>
      <c r="F33" s="395"/>
      <c r="G33" s="395"/>
      <c r="H33" s="395"/>
    </row>
  </sheetData>
  <mergeCells count="17">
    <mergeCell ref="A9:E9"/>
    <mergeCell ref="F9:H9"/>
    <mergeCell ref="A1:H1"/>
    <mergeCell ref="A3:H3"/>
    <mergeCell ref="B4:F4"/>
    <mergeCell ref="A5:H5"/>
    <mergeCell ref="A7:H7"/>
    <mergeCell ref="A29:H29"/>
    <mergeCell ref="A33:H33"/>
    <mergeCell ref="B11:B15"/>
    <mergeCell ref="D11:D15"/>
    <mergeCell ref="G11:G15"/>
    <mergeCell ref="B16:B28"/>
    <mergeCell ref="D16:D28"/>
    <mergeCell ref="G16:G28"/>
    <mergeCell ref="A30:H30"/>
    <mergeCell ref="A32:C32"/>
  </mergeCells>
  <pageMargins left="0.23622047244094491" right="0.23622047244094491" top="0" bottom="0" header="0.31496062992125984" footer="0.31496062992125984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9"/>
  <sheetViews>
    <sheetView zoomScaleNormal="100" workbookViewId="0">
      <selection activeCell="S12" sqref="S12"/>
    </sheetView>
  </sheetViews>
  <sheetFormatPr defaultRowHeight="15" x14ac:dyDescent="0.25"/>
  <cols>
    <col min="1" max="2" width="11.7109375" customWidth="1"/>
    <col min="3" max="3" width="11.7109375" hidden="1" customWidth="1"/>
    <col min="4" max="5" width="11.7109375" customWidth="1"/>
    <col min="6" max="6" width="11.7109375" hidden="1" customWidth="1"/>
    <col min="7" max="7" width="11.7109375" customWidth="1"/>
    <col min="8" max="8" width="13.7109375" customWidth="1"/>
    <col min="9" max="9" width="11.7109375" customWidth="1"/>
    <col min="10" max="10" width="11.7109375" hidden="1" customWidth="1"/>
    <col min="11" max="11" width="11.7109375" customWidth="1"/>
    <col min="13" max="13" width="12.140625" customWidth="1"/>
  </cols>
  <sheetData>
    <row r="1" spans="1:13" ht="60" customHeight="1" x14ac:dyDescent="0.25">
      <c r="A1" s="402" t="s">
        <v>88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</row>
    <row r="2" spans="1:13" ht="2.1" customHeight="1" x14ac:dyDescent="0.2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3" ht="95.1" customHeight="1" x14ac:dyDescent="0.25">
      <c r="A3" s="403" t="s">
        <v>368</v>
      </c>
      <c r="B3" s="403"/>
      <c r="C3" s="403"/>
      <c r="D3" s="403"/>
      <c r="E3" s="403"/>
      <c r="F3" s="403"/>
      <c r="G3" s="403"/>
      <c r="H3" s="403"/>
      <c r="I3" s="403"/>
      <c r="J3" s="403"/>
      <c r="K3" s="403"/>
    </row>
    <row r="4" spans="1:13" ht="2.1" customHeight="1" x14ac:dyDescent="0.25">
      <c r="A4" s="10"/>
      <c r="B4" s="239"/>
      <c r="C4" s="239"/>
      <c r="D4" s="240"/>
      <c r="E4" s="240"/>
      <c r="F4" s="240"/>
      <c r="G4" s="240"/>
      <c r="H4" s="240"/>
      <c r="I4" s="240"/>
      <c r="J4" s="240"/>
      <c r="K4" s="10"/>
    </row>
    <row r="5" spans="1:13" ht="15" customHeight="1" x14ac:dyDescent="0.25">
      <c r="A5" s="351" t="s">
        <v>39</v>
      </c>
      <c r="B5" s="352"/>
      <c r="C5" s="352"/>
      <c r="D5" s="352"/>
      <c r="E5" s="352"/>
      <c r="F5" s="352"/>
      <c r="G5" s="352"/>
      <c r="H5" s="352"/>
      <c r="I5" s="352"/>
      <c r="J5" s="352"/>
      <c r="K5" s="352"/>
    </row>
    <row r="6" spans="1:13" ht="2.1" customHeight="1" x14ac:dyDescent="0.25">
      <c r="A6" s="235"/>
      <c r="B6" s="236"/>
      <c r="C6" s="281"/>
      <c r="D6" s="253"/>
      <c r="E6" s="236"/>
      <c r="F6" s="281"/>
      <c r="G6" s="253"/>
      <c r="H6" s="236"/>
      <c r="I6" s="236"/>
      <c r="J6" s="281"/>
      <c r="K6" s="253"/>
    </row>
    <row r="7" spans="1:13" ht="30" customHeight="1" x14ac:dyDescent="0.25">
      <c r="A7" s="404" t="s">
        <v>346</v>
      </c>
      <c r="B7" s="404"/>
      <c r="C7" s="404"/>
      <c r="D7" s="404"/>
      <c r="E7" s="404"/>
      <c r="F7" s="404"/>
      <c r="G7" s="404"/>
      <c r="H7" s="404"/>
      <c r="I7" s="404"/>
      <c r="J7" s="404"/>
      <c r="K7" s="404"/>
    </row>
    <row r="8" spans="1:13" ht="2.1" customHeight="1" x14ac:dyDescent="0.25">
      <c r="A8" s="235"/>
      <c r="B8" s="236"/>
      <c r="C8" s="281"/>
      <c r="D8" s="253"/>
      <c r="E8" s="236"/>
      <c r="F8" s="281"/>
      <c r="G8" s="253"/>
      <c r="H8" s="236"/>
      <c r="I8" s="236"/>
      <c r="J8" s="281"/>
      <c r="K8" s="253"/>
    </row>
    <row r="9" spans="1:13" ht="46.5" customHeight="1" x14ac:dyDescent="0.25">
      <c r="A9" s="317" t="s">
        <v>347</v>
      </c>
      <c r="B9" s="317"/>
      <c r="C9" s="317"/>
      <c r="D9" s="317"/>
      <c r="E9" s="317"/>
      <c r="F9" s="317"/>
      <c r="G9" s="317"/>
      <c r="H9" s="317" t="s">
        <v>348</v>
      </c>
      <c r="I9" s="405"/>
      <c r="J9" s="405"/>
      <c r="K9" s="405"/>
    </row>
    <row r="10" spans="1:13" ht="25.5" x14ac:dyDescent="0.25">
      <c r="A10" s="237" t="s">
        <v>50</v>
      </c>
      <c r="B10" s="237" t="s">
        <v>95</v>
      </c>
      <c r="C10" s="285" t="s">
        <v>2</v>
      </c>
      <c r="D10" s="248" t="s">
        <v>212</v>
      </c>
      <c r="E10" s="237" t="s">
        <v>95</v>
      </c>
      <c r="F10" s="285" t="s">
        <v>2</v>
      </c>
      <c r="G10" s="248" t="s">
        <v>212</v>
      </c>
      <c r="H10" s="237" t="s">
        <v>96</v>
      </c>
      <c r="I10" s="237" t="s">
        <v>95</v>
      </c>
      <c r="J10" s="285" t="s">
        <v>2</v>
      </c>
      <c r="K10" s="248" t="s">
        <v>212</v>
      </c>
    </row>
    <row r="11" spans="1:13" x14ac:dyDescent="0.25">
      <c r="A11" s="33" t="s">
        <v>6</v>
      </c>
      <c r="B11" s="396">
        <v>40</v>
      </c>
      <c r="C11" s="40">
        <v>1809.1666666666667</v>
      </c>
      <c r="D11" s="34">
        <f>C11*1.2</f>
        <v>2171</v>
      </c>
      <c r="E11" s="399"/>
      <c r="F11" s="282"/>
      <c r="G11" s="249"/>
      <c r="H11" s="33" t="s">
        <v>6</v>
      </c>
      <c r="I11" s="396">
        <v>40</v>
      </c>
      <c r="J11" s="40">
        <v>1452.5</v>
      </c>
      <c r="K11" s="34">
        <f t="shared" ref="K11:K22" si="0">J11*1.2</f>
        <v>1743</v>
      </c>
      <c r="M11" s="241"/>
    </row>
    <row r="12" spans="1:13" x14ac:dyDescent="0.25">
      <c r="A12" s="33" t="s">
        <v>7</v>
      </c>
      <c r="B12" s="397"/>
      <c r="C12" s="40">
        <v>2396.666666666667</v>
      </c>
      <c r="D12" s="34">
        <f t="shared" ref="D12:D22" si="1">C12*1.2</f>
        <v>2876.0000000000005</v>
      </c>
      <c r="E12" s="400"/>
      <c r="F12" s="283"/>
      <c r="G12" s="249"/>
      <c r="H12" s="33" t="s">
        <v>7</v>
      </c>
      <c r="I12" s="397"/>
      <c r="J12" s="40">
        <v>1500</v>
      </c>
      <c r="K12" s="34">
        <f t="shared" si="0"/>
        <v>1800</v>
      </c>
      <c r="M12" s="241"/>
    </row>
    <row r="13" spans="1:13" x14ac:dyDescent="0.25">
      <c r="A13" s="33" t="s">
        <v>8</v>
      </c>
      <c r="B13" s="397"/>
      <c r="C13" s="40">
        <v>2607.5</v>
      </c>
      <c r="D13" s="34">
        <f t="shared" si="1"/>
        <v>3129</v>
      </c>
      <c r="E13" s="400"/>
      <c r="F13" s="283"/>
      <c r="G13" s="249"/>
      <c r="H13" s="33" t="s">
        <v>8</v>
      </c>
      <c r="I13" s="397"/>
      <c r="J13" s="40">
        <v>1591.6666666666667</v>
      </c>
      <c r="K13" s="34">
        <f t="shared" si="0"/>
        <v>1910</v>
      </c>
      <c r="M13" s="241"/>
    </row>
    <row r="14" spans="1:13" x14ac:dyDescent="0.25">
      <c r="A14" s="33" t="s">
        <v>9</v>
      </c>
      <c r="B14" s="397"/>
      <c r="C14" s="40">
        <v>2869.166666666667</v>
      </c>
      <c r="D14" s="34">
        <f t="shared" si="1"/>
        <v>3443.0000000000005</v>
      </c>
      <c r="E14" s="400"/>
      <c r="F14" s="283"/>
      <c r="G14" s="249"/>
      <c r="H14" s="33" t="s">
        <v>9</v>
      </c>
      <c r="I14" s="397"/>
      <c r="J14" s="40">
        <v>2180</v>
      </c>
      <c r="K14" s="34">
        <f t="shared" si="0"/>
        <v>2616</v>
      </c>
      <c r="M14" s="241"/>
    </row>
    <row r="15" spans="1:13" x14ac:dyDescent="0.25">
      <c r="A15" s="33" t="s">
        <v>10</v>
      </c>
      <c r="B15" s="397"/>
      <c r="C15" s="40">
        <v>3409.166666666667</v>
      </c>
      <c r="D15" s="34">
        <f t="shared" si="1"/>
        <v>4091</v>
      </c>
      <c r="E15" s="400"/>
      <c r="F15" s="283"/>
      <c r="G15" s="249"/>
      <c r="H15" s="33" t="s">
        <v>10</v>
      </c>
      <c r="I15" s="397"/>
      <c r="J15" s="40">
        <v>2371.666666666667</v>
      </c>
      <c r="K15" s="34">
        <f t="shared" si="0"/>
        <v>2846.0000000000005</v>
      </c>
      <c r="M15" s="241"/>
    </row>
    <row r="16" spans="1:13" x14ac:dyDescent="0.25">
      <c r="A16" s="33" t="s">
        <v>11</v>
      </c>
      <c r="B16" s="398"/>
      <c r="C16" s="40">
        <v>3823.3333333333335</v>
      </c>
      <c r="D16" s="34">
        <f t="shared" si="1"/>
        <v>4588</v>
      </c>
      <c r="E16" s="401"/>
      <c r="F16" s="284"/>
      <c r="G16" s="249"/>
      <c r="H16" s="33" t="s">
        <v>11</v>
      </c>
      <c r="I16" s="398"/>
      <c r="J16" s="40">
        <v>3258.3333333333335</v>
      </c>
      <c r="K16" s="34">
        <f t="shared" si="0"/>
        <v>3910</v>
      </c>
      <c r="M16" s="241"/>
    </row>
    <row r="17" spans="1:13" x14ac:dyDescent="0.25">
      <c r="A17" s="33" t="s">
        <v>13</v>
      </c>
      <c r="B17" s="396">
        <v>25</v>
      </c>
      <c r="C17" s="40">
        <v>6035</v>
      </c>
      <c r="D17" s="34">
        <f t="shared" si="1"/>
        <v>7242</v>
      </c>
      <c r="E17" s="396">
        <v>16</v>
      </c>
      <c r="F17" s="288">
        <v>5706.666666666667</v>
      </c>
      <c r="G17" s="34">
        <f t="shared" ref="G17:G22" si="2">F17*1.2</f>
        <v>6848</v>
      </c>
      <c r="H17" s="33" t="s">
        <v>13</v>
      </c>
      <c r="I17" s="396">
        <v>25</v>
      </c>
      <c r="J17" s="40">
        <v>4159.166666666667</v>
      </c>
      <c r="K17" s="34">
        <f t="shared" si="0"/>
        <v>4991</v>
      </c>
      <c r="M17" s="241"/>
    </row>
    <row r="18" spans="1:13" x14ac:dyDescent="0.25">
      <c r="A18" s="33" t="s">
        <v>14</v>
      </c>
      <c r="B18" s="397"/>
      <c r="C18" s="40">
        <v>7285</v>
      </c>
      <c r="D18" s="34">
        <f t="shared" si="1"/>
        <v>8742</v>
      </c>
      <c r="E18" s="397"/>
      <c r="F18" s="288">
        <v>6718.3333333333339</v>
      </c>
      <c r="G18" s="34">
        <f t="shared" si="2"/>
        <v>8062</v>
      </c>
      <c r="H18" s="33" t="s">
        <v>14</v>
      </c>
      <c r="I18" s="397"/>
      <c r="J18" s="40">
        <v>4993.3333333333339</v>
      </c>
      <c r="K18" s="34">
        <f t="shared" si="0"/>
        <v>5992.0000000000009</v>
      </c>
      <c r="M18" s="241"/>
    </row>
    <row r="19" spans="1:13" x14ac:dyDescent="0.25">
      <c r="A19" s="33" t="s">
        <v>16</v>
      </c>
      <c r="B19" s="397"/>
      <c r="C19" s="40">
        <v>16041.666666666668</v>
      </c>
      <c r="D19" s="34">
        <f t="shared" si="1"/>
        <v>19250</v>
      </c>
      <c r="E19" s="397"/>
      <c r="F19" s="289">
        <v>14445.833333333334</v>
      </c>
      <c r="G19" s="34">
        <f t="shared" si="2"/>
        <v>17335</v>
      </c>
      <c r="H19" s="33" t="s">
        <v>16</v>
      </c>
      <c r="I19" s="397"/>
      <c r="J19" s="40">
        <v>11329.166666666668</v>
      </c>
      <c r="K19" s="34">
        <f t="shared" si="0"/>
        <v>13595.000000000002</v>
      </c>
      <c r="M19" s="241"/>
    </row>
    <row r="20" spans="1:13" x14ac:dyDescent="0.25">
      <c r="A20" s="33" t="s">
        <v>18</v>
      </c>
      <c r="B20" s="397"/>
      <c r="C20" s="40">
        <v>18480.833333333336</v>
      </c>
      <c r="D20" s="34">
        <f t="shared" si="1"/>
        <v>22177.000000000004</v>
      </c>
      <c r="E20" s="397"/>
      <c r="F20" s="289">
        <v>17624.166666666668</v>
      </c>
      <c r="G20" s="34">
        <f t="shared" si="2"/>
        <v>21149</v>
      </c>
      <c r="H20" s="33" t="s">
        <v>18</v>
      </c>
      <c r="I20" s="397"/>
      <c r="J20" s="40">
        <v>15106.666666666668</v>
      </c>
      <c r="K20" s="34">
        <f t="shared" si="0"/>
        <v>18128</v>
      </c>
      <c r="M20" s="241"/>
    </row>
    <row r="21" spans="1:13" x14ac:dyDescent="0.25">
      <c r="A21" s="33" t="s">
        <v>20</v>
      </c>
      <c r="B21" s="397"/>
      <c r="C21" s="40">
        <v>31215</v>
      </c>
      <c r="D21" s="34">
        <f t="shared" si="1"/>
        <v>37458</v>
      </c>
      <c r="E21" s="397"/>
      <c r="F21" s="289">
        <v>26924.166666666668</v>
      </c>
      <c r="G21" s="34">
        <f t="shared" si="2"/>
        <v>32309</v>
      </c>
      <c r="H21" s="33" t="s">
        <v>20</v>
      </c>
      <c r="I21" s="397"/>
      <c r="J21" s="40">
        <v>25145</v>
      </c>
      <c r="K21" s="34">
        <f t="shared" si="0"/>
        <v>30174</v>
      </c>
      <c r="M21" s="241"/>
    </row>
    <row r="22" spans="1:13" x14ac:dyDescent="0.25">
      <c r="A22" s="33" t="s">
        <v>22</v>
      </c>
      <c r="B22" s="397"/>
      <c r="C22" s="40">
        <v>53240.833333333336</v>
      </c>
      <c r="D22" s="34">
        <f t="shared" si="1"/>
        <v>63889</v>
      </c>
      <c r="E22" s="397"/>
      <c r="F22" s="289">
        <v>48714.166666666672</v>
      </c>
      <c r="G22" s="34">
        <f t="shared" si="2"/>
        <v>58457.000000000007</v>
      </c>
      <c r="H22" s="33" t="s">
        <v>22</v>
      </c>
      <c r="I22" s="397"/>
      <c r="J22" s="40">
        <v>45722.5</v>
      </c>
      <c r="K22" s="34">
        <f t="shared" si="0"/>
        <v>54867</v>
      </c>
      <c r="M22" s="241"/>
    </row>
    <row r="23" spans="1:13" x14ac:dyDescent="0.25">
      <c r="A23" s="33" t="s">
        <v>186</v>
      </c>
      <c r="B23" s="397"/>
      <c r="C23" s="286" t="s">
        <v>29</v>
      </c>
      <c r="D23" s="286" t="s">
        <v>29</v>
      </c>
      <c r="E23" s="397"/>
      <c r="F23" s="286" t="s">
        <v>29</v>
      </c>
      <c r="G23" s="286" t="s">
        <v>29</v>
      </c>
      <c r="H23" s="33" t="s">
        <v>186</v>
      </c>
      <c r="I23" s="397"/>
      <c r="J23" s="286" t="s">
        <v>29</v>
      </c>
      <c r="K23" s="286" t="s">
        <v>29</v>
      </c>
    </row>
    <row r="24" spans="1:13" x14ac:dyDescent="0.25">
      <c r="A24" s="33" t="s">
        <v>371</v>
      </c>
      <c r="B24" s="397"/>
      <c r="C24" s="286" t="s">
        <v>29</v>
      </c>
      <c r="D24" s="286" t="s">
        <v>29</v>
      </c>
      <c r="E24" s="397"/>
      <c r="F24" s="286" t="s">
        <v>29</v>
      </c>
      <c r="G24" s="286" t="s">
        <v>29</v>
      </c>
      <c r="H24" s="33" t="s">
        <v>371</v>
      </c>
      <c r="I24" s="397"/>
      <c r="J24" s="286" t="s">
        <v>29</v>
      </c>
      <c r="K24" s="286" t="s">
        <v>29</v>
      </c>
    </row>
    <row r="25" spans="1:13" x14ac:dyDescent="0.25">
      <c r="A25" s="33" t="s">
        <v>372</v>
      </c>
      <c r="B25" s="397"/>
      <c r="C25" s="286" t="s">
        <v>29</v>
      </c>
      <c r="D25" s="286" t="s">
        <v>29</v>
      </c>
      <c r="E25" s="397"/>
      <c r="F25" s="286" t="s">
        <v>29</v>
      </c>
      <c r="G25" s="286" t="s">
        <v>29</v>
      </c>
      <c r="H25" s="33" t="s">
        <v>372</v>
      </c>
      <c r="I25" s="397"/>
      <c r="J25" s="286" t="s">
        <v>29</v>
      </c>
      <c r="K25" s="286" t="s">
        <v>29</v>
      </c>
    </row>
    <row r="26" spans="1:13" x14ac:dyDescent="0.25">
      <c r="A26" s="33" t="s">
        <v>373</v>
      </c>
      <c r="B26" s="397"/>
      <c r="C26" s="286" t="s">
        <v>29</v>
      </c>
      <c r="D26" s="286" t="s">
        <v>29</v>
      </c>
      <c r="E26" s="397"/>
      <c r="F26" s="286" t="s">
        <v>29</v>
      </c>
      <c r="G26" s="286" t="s">
        <v>29</v>
      </c>
      <c r="H26" s="33" t="s">
        <v>373</v>
      </c>
      <c r="I26" s="397"/>
      <c r="J26" s="286" t="s">
        <v>29</v>
      </c>
      <c r="K26" s="286" t="s">
        <v>29</v>
      </c>
    </row>
    <row r="27" spans="1:13" x14ac:dyDescent="0.25">
      <c r="A27" s="33" t="s">
        <v>374</v>
      </c>
      <c r="B27" s="397"/>
      <c r="C27" s="286" t="s">
        <v>29</v>
      </c>
      <c r="D27" s="286" t="s">
        <v>29</v>
      </c>
      <c r="E27" s="397"/>
      <c r="F27" s="286" t="s">
        <v>29</v>
      </c>
      <c r="G27" s="286" t="s">
        <v>29</v>
      </c>
      <c r="H27" s="33" t="s">
        <v>374</v>
      </c>
      <c r="I27" s="397"/>
      <c r="J27" s="286" t="s">
        <v>29</v>
      </c>
      <c r="K27" s="286" t="s">
        <v>29</v>
      </c>
    </row>
    <row r="28" spans="1:13" x14ac:dyDescent="0.25">
      <c r="A28" s="33" t="s">
        <v>375</v>
      </c>
      <c r="B28" s="397"/>
      <c r="C28" s="286" t="s">
        <v>29</v>
      </c>
      <c r="D28" s="286" t="s">
        <v>29</v>
      </c>
      <c r="E28" s="397"/>
      <c r="F28" s="286" t="s">
        <v>29</v>
      </c>
      <c r="G28" s="286" t="s">
        <v>29</v>
      </c>
      <c r="H28" s="33" t="s">
        <v>375</v>
      </c>
      <c r="I28" s="397"/>
      <c r="J28" s="286" t="s">
        <v>29</v>
      </c>
      <c r="K28" s="286" t="s">
        <v>29</v>
      </c>
    </row>
    <row r="29" spans="1:13" x14ac:dyDescent="0.25">
      <c r="A29" s="33" t="s">
        <v>376</v>
      </c>
      <c r="B29" s="398"/>
      <c r="C29" s="286" t="s">
        <v>29</v>
      </c>
      <c r="D29" s="286" t="s">
        <v>29</v>
      </c>
      <c r="E29" s="398"/>
      <c r="F29" s="286" t="s">
        <v>29</v>
      </c>
      <c r="G29" s="286" t="s">
        <v>29</v>
      </c>
      <c r="H29" s="33" t="s">
        <v>376</v>
      </c>
      <c r="I29" s="398"/>
      <c r="J29" s="286" t="s">
        <v>29</v>
      </c>
      <c r="K29" s="286" t="s">
        <v>29</v>
      </c>
    </row>
  </sheetData>
  <mergeCells count="12">
    <mergeCell ref="A1:K1"/>
    <mergeCell ref="A3:K3"/>
    <mergeCell ref="A5:K5"/>
    <mergeCell ref="A7:K7"/>
    <mergeCell ref="A9:G9"/>
    <mergeCell ref="H9:K9"/>
    <mergeCell ref="B11:B16"/>
    <mergeCell ref="E11:E16"/>
    <mergeCell ref="I11:I16"/>
    <mergeCell ref="B17:B29"/>
    <mergeCell ref="E17:E29"/>
    <mergeCell ref="I17:I29"/>
  </mergeCells>
  <printOptions horizontalCentered="1"/>
  <pageMargins left="0.23622047244094491" right="0.23622047244094491" top="0" bottom="0" header="0.31496062992125984" footer="0.31496062992125984"/>
  <pageSetup paperSize="9" orientation="portrait" r:id="rId1"/>
  <headerFooter differentFirst="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"/>
  <sheetViews>
    <sheetView zoomScaleNormal="100" workbookViewId="0">
      <selection activeCell="J2" sqref="J1:J1048576"/>
    </sheetView>
  </sheetViews>
  <sheetFormatPr defaultRowHeight="15" x14ac:dyDescent="0.25"/>
  <cols>
    <col min="1" max="1" width="13.7109375" customWidth="1"/>
    <col min="2" max="2" width="11.7109375" customWidth="1"/>
    <col min="3" max="3" width="11.7109375" hidden="1" customWidth="1"/>
    <col min="4" max="5" width="11.7109375" customWidth="1"/>
    <col min="6" max="6" width="11.7109375" hidden="1" customWidth="1"/>
    <col min="7" max="7" width="11.7109375" customWidth="1"/>
    <col min="8" max="8" width="13.7109375" customWidth="1"/>
    <col min="9" max="9" width="11.7109375" customWidth="1"/>
    <col min="10" max="10" width="11.7109375" hidden="1" customWidth="1"/>
    <col min="11" max="11" width="11.7109375" customWidth="1"/>
    <col min="13" max="13" width="13" customWidth="1"/>
  </cols>
  <sheetData>
    <row r="1" spans="1:13" ht="60" customHeight="1" x14ac:dyDescent="0.25">
      <c r="A1" s="309" t="s">
        <v>291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</row>
    <row r="2" spans="1:13" ht="2.1" customHeight="1" x14ac:dyDescent="0.2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3" ht="95.1" customHeight="1" x14ac:dyDescent="0.25">
      <c r="A3" s="410" t="s">
        <v>367</v>
      </c>
      <c r="B3" s="410"/>
      <c r="C3" s="410"/>
      <c r="D3" s="410"/>
      <c r="E3" s="410"/>
      <c r="F3" s="410"/>
      <c r="G3" s="410"/>
      <c r="H3" s="410"/>
      <c r="I3" s="410"/>
      <c r="J3" s="410"/>
      <c r="K3" s="410"/>
    </row>
    <row r="4" spans="1:13" ht="2.1" customHeight="1" x14ac:dyDescent="0.25">
      <c r="A4" s="116"/>
      <c r="B4" s="116"/>
      <c r="C4" s="116"/>
      <c r="D4" s="116"/>
      <c r="E4" s="116"/>
      <c r="F4" s="116"/>
      <c r="G4" s="116"/>
      <c r="H4" s="116"/>
      <c r="I4" s="116"/>
      <c r="J4" s="116"/>
      <c r="K4" s="116"/>
    </row>
    <row r="5" spans="1:13" ht="15" customHeight="1" x14ac:dyDescent="0.25">
      <c r="A5" s="351" t="s">
        <v>39</v>
      </c>
      <c r="B5" s="352"/>
      <c r="C5" s="352"/>
      <c r="D5" s="352"/>
      <c r="E5" s="352"/>
      <c r="F5" s="352"/>
      <c r="G5" s="352"/>
      <c r="H5" s="352"/>
      <c r="I5" s="352"/>
      <c r="J5" s="352"/>
      <c r="K5" s="352"/>
    </row>
    <row r="6" spans="1:13" ht="2.1" customHeight="1" x14ac:dyDescent="0.25">
      <c r="A6" s="235"/>
      <c r="B6" s="236"/>
      <c r="C6" s="281"/>
      <c r="D6" s="253"/>
      <c r="E6" s="236"/>
      <c r="F6" s="281"/>
      <c r="G6" s="253"/>
      <c r="H6" s="236"/>
      <c r="I6" s="236"/>
      <c r="J6" s="281"/>
      <c r="K6" s="253"/>
    </row>
    <row r="7" spans="1:13" ht="30" customHeight="1" x14ac:dyDescent="0.25">
      <c r="A7" s="353" t="s">
        <v>349</v>
      </c>
      <c r="B7" s="353"/>
      <c r="C7" s="353"/>
      <c r="D7" s="353"/>
      <c r="E7" s="353"/>
      <c r="F7" s="353"/>
      <c r="G7" s="353"/>
      <c r="H7" s="353"/>
      <c r="I7" s="353"/>
      <c r="J7" s="353"/>
      <c r="K7" s="353"/>
    </row>
    <row r="8" spans="1:13" ht="2.1" customHeight="1" x14ac:dyDescent="0.25">
      <c r="A8" s="57"/>
      <c r="B8" s="58"/>
      <c r="C8" s="58"/>
      <c r="D8" s="58"/>
      <c r="E8" s="58"/>
      <c r="F8" s="58"/>
      <c r="G8" s="58"/>
      <c r="H8" s="236"/>
      <c r="I8" s="236"/>
      <c r="J8" s="281"/>
      <c r="K8" s="253"/>
    </row>
    <row r="9" spans="1:13" ht="36" customHeight="1" x14ac:dyDescent="0.25">
      <c r="A9" s="317" t="s">
        <v>347</v>
      </c>
      <c r="B9" s="317"/>
      <c r="C9" s="317"/>
      <c r="D9" s="317"/>
      <c r="E9" s="317"/>
      <c r="F9" s="317"/>
      <c r="G9" s="317"/>
      <c r="H9" s="317" t="s">
        <v>348</v>
      </c>
      <c r="I9" s="405"/>
      <c r="J9" s="405"/>
      <c r="K9" s="405"/>
    </row>
    <row r="10" spans="1:13" ht="35.25" customHeight="1" x14ac:dyDescent="0.25">
      <c r="A10" s="237" t="s">
        <v>50</v>
      </c>
      <c r="B10" s="237" t="s">
        <v>95</v>
      </c>
      <c r="C10" s="285"/>
      <c r="D10" s="248" t="s">
        <v>212</v>
      </c>
      <c r="E10" s="237" t="s">
        <v>95</v>
      </c>
      <c r="F10" s="285" t="s">
        <v>2</v>
      </c>
      <c r="G10" s="248" t="s">
        <v>212</v>
      </c>
      <c r="H10" s="237" t="s">
        <v>96</v>
      </c>
      <c r="I10" s="237" t="s">
        <v>95</v>
      </c>
      <c r="J10" s="285" t="s">
        <v>2</v>
      </c>
      <c r="K10" s="248" t="s">
        <v>212</v>
      </c>
    </row>
    <row r="11" spans="1:13" x14ac:dyDescent="0.25">
      <c r="A11" s="33" t="s">
        <v>40</v>
      </c>
      <c r="B11" s="406"/>
      <c r="C11" s="34">
        <v>1928.3333333333335</v>
      </c>
      <c r="D11" s="34">
        <f>C11*1.2</f>
        <v>2314</v>
      </c>
      <c r="E11" s="336"/>
      <c r="F11" s="280"/>
      <c r="G11" s="91"/>
      <c r="H11" s="33" t="s">
        <v>40</v>
      </c>
      <c r="I11" s="406"/>
      <c r="J11" s="40">
        <v>1492.5</v>
      </c>
      <c r="K11" s="40">
        <f>J11*1.2</f>
        <v>1791</v>
      </c>
      <c r="M11" s="241"/>
    </row>
    <row r="12" spans="1:13" x14ac:dyDescent="0.25">
      <c r="A12" s="33" t="s">
        <v>41</v>
      </c>
      <c r="B12" s="406"/>
      <c r="C12" s="34">
        <v>2339.166666666667</v>
      </c>
      <c r="D12" s="34">
        <f t="shared" ref="D12:D21" si="0">C12*1.2</f>
        <v>2807.0000000000005</v>
      </c>
      <c r="E12" s="336"/>
      <c r="F12" s="280"/>
      <c r="G12" s="91"/>
      <c r="H12" s="33" t="s">
        <v>41</v>
      </c>
      <c r="I12" s="406"/>
      <c r="J12" s="40">
        <v>1504.1666666666667</v>
      </c>
      <c r="K12" s="40">
        <f t="shared" ref="K12:K21" si="1">J12*1.2</f>
        <v>1805</v>
      </c>
      <c r="M12" s="241"/>
    </row>
    <row r="13" spans="1:13" x14ac:dyDescent="0.25">
      <c r="A13" s="33" t="s">
        <v>42</v>
      </c>
      <c r="B13" s="406"/>
      <c r="C13" s="34">
        <v>2480.8333333333335</v>
      </c>
      <c r="D13" s="34">
        <f t="shared" si="0"/>
        <v>2977</v>
      </c>
      <c r="E13" s="336"/>
      <c r="F13" s="280"/>
      <c r="G13" s="91"/>
      <c r="H13" s="33" t="s">
        <v>42</v>
      </c>
      <c r="I13" s="406"/>
      <c r="J13" s="40">
        <v>1573.3333333333335</v>
      </c>
      <c r="K13" s="40">
        <f t="shared" si="1"/>
        <v>1888</v>
      </c>
      <c r="M13" s="241"/>
    </row>
    <row r="14" spans="1:13" x14ac:dyDescent="0.25">
      <c r="A14" s="33" t="s">
        <v>43</v>
      </c>
      <c r="B14" s="406"/>
      <c r="C14" s="34">
        <v>3064.166666666667</v>
      </c>
      <c r="D14" s="34">
        <f t="shared" si="0"/>
        <v>3677.0000000000005</v>
      </c>
      <c r="E14" s="336"/>
      <c r="F14" s="280"/>
      <c r="G14" s="91"/>
      <c r="H14" s="33" t="s">
        <v>43</v>
      </c>
      <c r="I14" s="406"/>
      <c r="J14" s="40">
        <v>2148.3333333333335</v>
      </c>
      <c r="K14" s="40">
        <f t="shared" si="1"/>
        <v>2578</v>
      </c>
      <c r="M14" s="241"/>
    </row>
    <row r="15" spans="1:13" x14ac:dyDescent="0.25">
      <c r="A15" s="33" t="s">
        <v>44</v>
      </c>
      <c r="B15" s="406"/>
      <c r="C15" s="34">
        <v>3383.3333333333335</v>
      </c>
      <c r="D15" s="34">
        <f t="shared" si="0"/>
        <v>4060</v>
      </c>
      <c r="E15" s="336"/>
      <c r="F15" s="280"/>
      <c r="G15" s="91"/>
      <c r="H15" s="33" t="s">
        <v>44</v>
      </c>
      <c r="I15" s="406"/>
      <c r="J15" s="40">
        <v>2341.666666666667</v>
      </c>
      <c r="K15" s="40">
        <f t="shared" si="1"/>
        <v>2810.0000000000005</v>
      </c>
      <c r="M15" s="241"/>
    </row>
    <row r="16" spans="1:13" x14ac:dyDescent="0.25">
      <c r="A16" s="33" t="s">
        <v>12</v>
      </c>
      <c r="B16" s="407">
        <v>25</v>
      </c>
      <c r="C16" s="34">
        <v>4558.3333333333339</v>
      </c>
      <c r="D16" s="34">
        <f t="shared" si="0"/>
        <v>5470.0000000000009</v>
      </c>
      <c r="E16" s="344">
        <v>16</v>
      </c>
      <c r="F16" s="34">
        <v>4103.3333333333339</v>
      </c>
      <c r="G16" s="40">
        <f>F16*1.2</f>
        <v>4924.0000000000009</v>
      </c>
      <c r="H16" s="33" t="s">
        <v>12</v>
      </c>
      <c r="I16" s="407">
        <v>25</v>
      </c>
      <c r="J16" s="40">
        <v>3215.8333333333335</v>
      </c>
      <c r="K16" s="40">
        <f t="shared" si="1"/>
        <v>3859</v>
      </c>
      <c r="M16" s="241"/>
    </row>
    <row r="17" spans="1:13" x14ac:dyDescent="0.25">
      <c r="A17" s="33" t="s">
        <v>45</v>
      </c>
      <c r="B17" s="408"/>
      <c r="C17" s="34">
        <v>5678.3333333333339</v>
      </c>
      <c r="D17" s="34">
        <f t="shared" si="0"/>
        <v>6814.0000000000009</v>
      </c>
      <c r="E17" s="345"/>
      <c r="F17" s="34">
        <v>5456.666666666667</v>
      </c>
      <c r="G17" s="40">
        <f t="shared" ref="G17:G21" si="2">F17*1.2</f>
        <v>6548</v>
      </c>
      <c r="H17" s="33" t="s">
        <v>45</v>
      </c>
      <c r="I17" s="408"/>
      <c r="J17" s="40">
        <v>4212.5</v>
      </c>
      <c r="K17" s="40">
        <f t="shared" si="1"/>
        <v>5055</v>
      </c>
      <c r="M17" s="241"/>
    </row>
    <row r="18" spans="1:13" x14ac:dyDescent="0.25">
      <c r="A18" s="33" t="s">
        <v>15</v>
      </c>
      <c r="B18" s="408"/>
      <c r="C18" s="34">
        <v>7475.8333333333339</v>
      </c>
      <c r="D18" s="34">
        <f t="shared" si="0"/>
        <v>8971</v>
      </c>
      <c r="E18" s="345"/>
      <c r="F18" s="40">
        <v>6529.166666666667</v>
      </c>
      <c r="G18" s="40">
        <f t="shared" si="2"/>
        <v>7835</v>
      </c>
      <c r="H18" s="33" t="s">
        <v>15</v>
      </c>
      <c r="I18" s="408"/>
      <c r="J18" s="40">
        <v>5174.166666666667</v>
      </c>
      <c r="K18" s="40">
        <f t="shared" si="1"/>
        <v>6209</v>
      </c>
      <c r="M18" s="241"/>
    </row>
    <row r="19" spans="1:13" x14ac:dyDescent="0.25">
      <c r="A19" s="33" t="s">
        <v>17</v>
      </c>
      <c r="B19" s="408"/>
      <c r="C19" s="34">
        <v>15985</v>
      </c>
      <c r="D19" s="34">
        <f t="shared" si="0"/>
        <v>19182</v>
      </c>
      <c r="E19" s="345"/>
      <c r="F19" s="40">
        <v>14978.333333333334</v>
      </c>
      <c r="G19" s="40">
        <f t="shared" si="2"/>
        <v>17974</v>
      </c>
      <c r="H19" s="33" t="s">
        <v>17</v>
      </c>
      <c r="I19" s="408"/>
      <c r="J19" s="40">
        <v>11895.833333333334</v>
      </c>
      <c r="K19" s="40">
        <f t="shared" si="1"/>
        <v>14275</v>
      </c>
      <c r="M19" s="241"/>
    </row>
    <row r="20" spans="1:13" x14ac:dyDescent="0.25">
      <c r="A20" s="33" t="s">
        <v>46</v>
      </c>
      <c r="B20" s="408"/>
      <c r="C20" s="34">
        <v>21584.166666666668</v>
      </c>
      <c r="D20" s="34">
        <f t="shared" si="0"/>
        <v>25901</v>
      </c>
      <c r="E20" s="345"/>
      <c r="F20" s="40">
        <v>18390</v>
      </c>
      <c r="G20" s="40">
        <f t="shared" si="2"/>
        <v>22068</v>
      </c>
      <c r="H20" s="33" t="s">
        <v>46</v>
      </c>
      <c r="I20" s="408"/>
      <c r="J20" s="40">
        <v>13761.666666666668</v>
      </c>
      <c r="K20" s="40">
        <f t="shared" si="1"/>
        <v>16514</v>
      </c>
      <c r="M20" s="241"/>
    </row>
    <row r="21" spans="1:13" x14ac:dyDescent="0.25">
      <c r="A21" s="33" t="s">
        <v>21</v>
      </c>
      <c r="B21" s="408"/>
      <c r="C21" s="34">
        <v>39040</v>
      </c>
      <c r="D21" s="34">
        <f t="shared" si="0"/>
        <v>46848</v>
      </c>
      <c r="E21" s="345"/>
      <c r="F21" s="40">
        <v>34715</v>
      </c>
      <c r="G21" s="40">
        <f t="shared" si="2"/>
        <v>41658</v>
      </c>
      <c r="H21" s="33" t="s">
        <v>21</v>
      </c>
      <c r="I21" s="408"/>
      <c r="J21" s="40">
        <v>28759.166666666668</v>
      </c>
      <c r="K21" s="40">
        <f t="shared" si="1"/>
        <v>34511</v>
      </c>
      <c r="M21" s="241"/>
    </row>
    <row r="22" spans="1:13" x14ac:dyDescent="0.25">
      <c r="A22" s="33" t="s">
        <v>23</v>
      </c>
      <c r="B22" s="408"/>
      <c r="C22" s="286" t="s">
        <v>29</v>
      </c>
      <c r="D22" s="286" t="s">
        <v>29</v>
      </c>
      <c r="E22" s="345"/>
      <c r="F22" s="286" t="s">
        <v>29</v>
      </c>
      <c r="G22" s="286" t="s">
        <v>29</v>
      </c>
      <c r="H22" s="33" t="s">
        <v>23</v>
      </c>
      <c r="I22" s="408"/>
      <c r="J22" s="286" t="s">
        <v>29</v>
      </c>
      <c r="K22" s="286" t="s">
        <v>29</v>
      </c>
    </row>
    <row r="23" spans="1:13" x14ac:dyDescent="0.25">
      <c r="A23" s="33" t="s">
        <v>377</v>
      </c>
      <c r="B23" s="408"/>
      <c r="C23" s="286" t="s">
        <v>29</v>
      </c>
      <c r="D23" s="286" t="s">
        <v>29</v>
      </c>
      <c r="E23" s="345"/>
      <c r="F23" s="286" t="s">
        <v>29</v>
      </c>
      <c r="G23" s="286" t="s">
        <v>29</v>
      </c>
      <c r="H23" s="33" t="s">
        <v>377</v>
      </c>
      <c r="I23" s="408"/>
      <c r="J23" s="286" t="s">
        <v>29</v>
      </c>
      <c r="K23" s="286" t="s">
        <v>29</v>
      </c>
    </row>
    <row r="24" spans="1:13" x14ac:dyDescent="0.25">
      <c r="A24" s="33" t="s">
        <v>378</v>
      </c>
      <c r="B24" s="408"/>
      <c r="C24" s="286" t="s">
        <v>29</v>
      </c>
      <c r="D24" s="286" t="s">
        <v>29</v>
      </c>
      <c r="E24" s="345"/>
      <c r="F24" s="286" t="s">
        <v>29</v>
      </c>
      <c r="G24" s="286" t="s">
        <v>29</v>
      </c>
      <c r="H24" s="33" t="s">
        <v>378</v>
      </c>
      <c r="I24" s="408"/>
      <c r="J24" s="286" t="s">
        <v>29</v>
      </c>
      <c r="K24" s="286" t="s">
        <v>29</v>
      </c>
    </row>
    <row r="25" spans="1:13" x14ac:dyDescent="0.25">
      <c r="A25" s="33" t="s">
        <v>379</v>
      </c>
      <c r="B25" s="408"/>
      <c r="C25" s="286" t="s">
        <v>29</v>
      </c>
      <c r="D25" s="286" t="s">
        <v>29</v>
      </c>
      <c r="E25" s="345"/>
      <c r="F25" s="286" t="s">
        <v>29</v>
      </c>
      <c r="G25" s="286" t="s">
        <v>29</v>
      </c>
      <c r="H25" s="33" t="s">
        <v>379</v>
      </c>
      <c r="I25" s="408"/>
      <c r="J25" s="286" t="s">
        <v>29</v>
      </c>
      <c r="K25" s="286" t="s">
        <v>29</v>
      </c>
    </row>
    <row r="26" spans="1:13" x14ac:dyDescent="0.25">
      <c r="A26" s="33" t="s">
        <v>380</v>
      </c>
      <c r="B26" s="408"/>
      <c r="C26" s="286" t="s">
        <v>29</v>
      </c>
      <c r="D26" s="286" t="s">
        <v>29</v>
      </c>
      <c r="E26" s="345"/>
      <c r="F26" s="286" t="s">
        <v>29</v>
      </c>
      <c r="G26" s="286" t="s">
        <v>29</v>
      </c>
      <c r="H26" s="33" t="s">
        <v>380</v>
      </c>
      <c r="I26" s="408"/>
      <c r="J26" s="286" t="s">
        <v>29</v>
      </c>
      <c r="K26" s="286" t="s">
        <v>29</v>
      </c>
    </row>
    <row r="27" spans="1:13" x14ac:dyDescent="0.25">
      <c r="A27" s="33" t="s">
        <v>381</v>
      </c>
      <c r="B27" s="408"/>
      <c r="C27" s="286" t="s">
        <v>29</v>
      </c>
      <c r="D27" s="286" t="s">
        <v>29</v>
      </c>
      <c r="E27" s="345"/>
      <c r="F27" s="286" t="s">
        <v>29</v>
      </c>
      <c r="G27" s="286" t="s">
        <v>29</v>
      </c>
      <c r="H27" s="33" t="s">
        <v>381</v>
      </c>
      <c r="I27" s="408"/>
      <c r="J27" s="286" t="s">
        <v>29</v>
      </c>
      <c r="K27" s="286" t="s">
        <v>29</v>
      </c>
    </row>
    <row r="28" spans="1:13" x14ac:dyDescent="0.25">
      <c r="A28" s="33" t="s">
        <v>382</v>
      </c>
      <c r="B28" s="409"/>
      <c r="C28" s="286" t="s">
        <v>29</v>
      </c>
      <c r="D28" s="286" t="s">
        <v>29</v>
      </c>
      <c r="E28" s="359"/>
      <c r="F28" s="286" t="s">
        <v>29</v>
      </c>
      <c r="G28" s="286" t="s">
        <v>29</v>
      </c>
      <c r="H28" s="33" t="s">
        <v>382</v>
      </c>
      <c r="I28" s="409"/>
      <c r="J28" s="286" t="s">
        <v>29</v>
      </c>
      <c r="K28" s="286" t="s">
        <v>29</v>
      </c>
    </row>
  </sheetData>
  <mergeCells count="12">
    <mergeCell ref="A1:K1"/>
    <mergeCell ref="A3:K3"/>
    <mergeCell ref="A5:K5"/>
    <mergeCell ref="A7:K7"/>
    <mergeCell ref="A9:G9"/>
    <mergeCell ref="H9:K9"/>
    <mergeCell ref="B11:B15"/>
    <mergeCell ref="E11:E15"/>
    <mergeCell ref="I11:I15"/>
    <mergeCell ref="B16:B28"/>
    <mergeCell ref="E16:E28"/>
    <mergeCell ref="I16:I28"/>
  </mergeCells>
  <printOptions horizontalCentered="1"/>
  <pageMargins left="0.23622047244094491" right="0.23622047244094491" top="0" bottom="0" header="0.31496062992125984" footer="0.31496062992125984"/>
  <pageSetup paperSize="9" orientation="portrait" r:id="rId1"/>
  <headerFooter differentFirst="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"/>
  <sheetViews>
    <sheetView workbookViewId="0">
      <selection activeCell="K12" sqref="K12"/>
    </sheetView>
  </sheetViews>
  <sheetFormatPr defaultRowHeight="15" x14ac:dyDescent="0.25"/>
  <cols>
    <col min="1" max="1" width="22.7109375" customWidth="1"/>
    <col min="2" max="5" width="18.7109375" customWidth="1"/>
  </cols>
  <sheetData>
    <row r="1" spans="1:5" ht="60" customHeight="1" x14ac:dyDescent="0.25">
      <c r="A1" s="309" t="s">
        <v>291</v>
      </c>
      <c r="B1" s="310"/>
      <c r="C1" s="310"/>
      <c r="D1" s="310"/>
      <c r="E1" s="310"/>
    </row>
    <row r="2" spans="1:5" ht="2.1" customHeight="1" x14ac:dyDescent="0.25">
      <c r="A2" s="10"/>
      <c r="B2" s="10"/>
      <c r="C2" s="10"/>
      <c r="D2" s="10"/>
      <c r="E2" s="10"/>
    </row>
    <row r="3" spans="1:5" ht="99" customHeight="1" x14ac:dyDescent="0.25">
      <c r="A3" s="349" t="s">
        <v>294</v>
      </c>
      <c r="B3" s="350"/>
      <c r="C3" s="350"/>
      <c r="D3" s="350"/>
      <c r="E3" s="350"/>
    </row>
    <row r="4" spans="1:5" ht="2.1" customHeight="1" x14ac:dyDescent="0.25">
      <c r="A4" s="10"/>
      <c r="B4" s="10"/>
      <c r="C4" s="10"/>
      <c r="D4" s="10"/>
      <c r="E4" s="10"/>
    </row>
    <row r="5" spans="1:5" x14ac:dyDescent="0.25">
      <c r="A5" s="411" t="s">
        <v>39</v>
      </c>
      <c r="B5" s="411"/>
      <c r="C5" s="411"/>
      <c r="D5" s="411"/>
      <c r="E5" s="411"/>
    </row>
    <row r="6" spans="1:5" ht="2.1" customHeight="1" x14ac:dyDescent="0.25">
      <c r="A6" s="192"/>
      <c r="B6" s="192"/>
      <c r="C6" s="192"/>
      <c r="D6" s="192"/>
      <c r="E6" s="192"/>
    </row>
    <row r="7" spans="1:5" ht="30" customHeight="1" x14ac:dyDescent="0.25">
      <c r="A7" s="412" t="s">
        <v>273</v>
      </c>
      <c r="B7" s="411"/>
      <c r="C7" s="411"/>
      <c r="D7" s="411"/>
      <c r="E7" s="411"/>
    </row>
    <row r="8" spans="1:5" ht="2.1" customHeight="1" x14ac:dyDescent="0.25">
      <c r="A8" s="10"/>
      <c r="B8" s="10"/>
      <c r="C8" s="10"/>
      <c r="D8" s="10"/>
      <c r="E8" s="10"/>
    </row>
    <row r="9" spans="1:5" ht="29.25" customHeight="1" x14ac:dyDescent="0.25">
      <c r="A9" s="323" t="s">
        <v>50</v>
      </c>
      <c r="B9" s="356" t="s">
        <v>215</v>
      </c>
      <c r="C9" s="324"/>
      <c r="D9" s="324"/>
      <c r="E9" s="357"/>
    </row>
    <row r="10" spans="1:5" ht="18" customHeight="1" x14ac:dyDescent="0.25">
      <c r="A10" s="323"/>
      <c r="B10" s="188" t="s">
        <v>37</v>
      </c>
      <c r="C10" s="248" t="s">
        <v>212</v>
      </c>
      <c r="D10" s="188" t="s">
        <v>37</v>
      </c>
      <c r="E10" s="248" t="s">
        <v>212</v>
      </c>
    </row>
    <row r="11" spans="1:5" x14ac:dyDescent="0.25">
      <c r="A11" s="17" t="s">
        <v>6</v>
      </c>
      <c r="B11" s="406">
        <v>40</v>
      </c>
      <c r="C11" s="181">
        <v>1246.9381779661014</v>
      </c>
      <c r="D11" s="406"/>
      <c r="E11" s="91"/>
    </row>
    <row r="12" spans="1:5" x14ac:dyDescent="0.25">
      <c r="A12" s="17" t="s">
        <v>7</v>
      </c>
      <c r="B12" s="406"/>
      <c r="C12" s="181">
        <v>1648.5076525423731</v>
      </c>
      <c r="D12" s="406"/>
      <c r="E12" s="91"/>
    </row>
    <row r="13" spans="1:5" x14ac:dyDescent="0.25">
      <c r="A13" s="17" t="s">
        <v>8</v>
      </c>
      <c r="B13" s="406"/>
      <c r="C13" s="181">
        <v>1796.2442542372883</v>
      </c>
      <c r="D13" s="406"/>
      <c r="E13" s="91"/>
    </row>
    <row r="14" spans="1:5" x14ac:dyDescent="0.25">
      <c r="A14" s="17" t="s">
        <v>9</v>
      </c>
      <c r="B14" s="406"/>
      <c r="C14" s="181">
        <v>1869.9467796610172</v>
      </c>
      <c r="D14" s="406"/>
      <c r="E14" s="91"/>
    </row>
    <row r="15" spans="1:5" x14ac:dyDescent="0.25">
      <c r="A15" s="17" t="s">
        <v>10</v>
      </c>
      <c r="B15" s="406"/>
      <c r="C15" s="181">
        <v>2221.7480161016952</v>
      </c>
      <c r="D15" s="406"/>
      <c r="E15" s="91"/>
    </row>
    <row r="16" spans="1:5" x14ac:dyDescent="0.25">
      <c r="A16" s="17" t="s">
        <v>11</v>
      </c>
      <c r="B16" s="406"/>
      <c r="C16" s="181">
        <v>2491.1846542372887</v>
      </c>
      <c r="D16" s="406"/>
      <c r="E16" s="91"/>
    </row>
    <row r="17" spans="1:8" x14ac:dyDescent="0.25">
      <c r="A17" s="17" t="s">
        <v>13</v>
      </c>
      <c r="B17" s="406">
        <v>25</v>
      </c>
      <c r="C17" s="181">
        <v>3883.2309724576257</v>
      </c>
      <c r="D17" s="406">
        <v>16</v>
      </c>
      <c r="E17" s="181">
        <v>3736.5780508474572</v>
      </c>
      <c r="H17" s="9"/>
    </row>
    <row r="18" spans="1:8" x14ac:dyDescent="0.25">
      <c r="A18" s="17" t="s">
        <v>14</v>
      </c>
      <c r="B18" s="406"/>
      <c r="C18" s="181">
        <v>4506.9401288135596</v>
      </c>
      <c r="D18" s="406"/>
      <c r="E18" s="181">
        <v>4393.9107610169494</v>
      </c>
      <c r="H18" s="9"/>
    </row>
    <row r="19" spans="1:8" x14ac:dyDescent="0.25">
      <c r="A19" s="17" t="s">
        <v>16</v>
      </c>
      <c r="B19" s="406"/>
      <c r="C19" s="181">
        <v>8953.346440677964</v>
      </c>
      <c r="D19" s="406"/>
      <c r="E19" s="181">
        <v>8316.5975122881355</v>
      </c>
      <c r="H19" s="9"/>
    </row>
    <row r="20" spans="1:8" x14ac:dyDescent="0.25">
      <c r="A20" s="17" t="s">
        <v>18</v>
      </c>
      <c r="B20" s="406"/>
      <c r="C20" s="181">
        <v>11457.751991949148</v>
      </c>
      <c r="D20" s="406"/>
      <c r="E20" s="181">
        <v>10834.487666313558</v>
      </c>
      <c r="H20" s="9"/>
    </row>
    <row r="21" spans="1:8" x14ac:dyDescent="0.25">
      <c r="A21" s="17" t="s">
        <v>20</v>
      </c>
      <c r="B21" s="406"/>
      <c r="C21" s="181">
        <v>18685.100593220341</v>
      </c>
      <c r="D21" s="406"/>
      <c r="E21" s="181">
        <v>15630.633152542374</v>
      </c>
      <c r="H21" s="9"/>
    </row>
    <row r="22" spans="1:8" x14ac:dyDescent="0.25">
      <c r="A22" s="17" t="s">
        <v>22</v>
      </c>
      <c r="B22" s="406"/>
      <c r="C22" s="181">
        <v>31875.299144419492</v>
      </c>
      <c r="D22" s="406"/>
      <c r="E22" s="181">
        <v>29195.385254237292</v>
      </c>
      <c r="H22" s="9"/>
    </row>
    <row r="23" spans="1:8" x14ac:dyDescent="0.25">
      <c r="H23" s="9"/>
    </row>
    <row r="24" spans="1:8" x14ac:dyDescent="0.25">
      <c r="A24" s="238" t="s">
        <v>355</v>
      </c>
      <c r="H24" s="9"/>
    </row>
  </sheetData>
  <mergeCells count="10">
    <mergeCell ref="B17:B22"/>
    <mergeCell ref="D17:D22"/>
    <mergeCell ref="A1:E1"/>
    <mergeCell ref="A3:E3"/>
    <mergeCell ref="A5:E5"/>
    <mergeCell ref="A7:E7"/>
    <mergeCell ref="B11:B16"/>
    <mergeCell ref="D11:D16"/>
    <mergeCell ref="A9:A10"/>
    <mergeCell ref="B9:E9"/>
  </mergeCells>
  <printOptions horizontalCentered="1"/>
  <pageMargins left="0.23622047244094491" right="0.23622047244094491" top="0" bottom="0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48576"/>
  <sheetViews>
    <sheetView tabSelected="1" topLeftCell="A4" zoomScaleNormal="100" workbookViewId="0">
      <selection activeCell="G27" sqref="G27"/>
    </sheetView>
  </sheetViews>
  <sheetFormatPr defaultRowHeight="15" x14ac:dyDescent="0.25"/>
  <cols>
    <col min="1" max="1" width="15.7109375" style="3" customWidth="1"/>
    <col min="2" max="7" width="14.7109375" style="3" customWidth="1"/>
    <col min="9" max="9" width="12.5703125" customWidth="1"/>
  </cols>
  <sheetData>
    <row r="1" spans="1:7" ht="60" customHeight="1" x14ac:dyDescent="0.25">
      <c r="A1" s="302" t="s">
        <v>258</v>
      </c>
      <c r="B1" s="302"/>
      <c r="C1" s="302"/>
      <c r="D1" s="302"/>
      <c r="E1" s="302"/>
      <c r="F1" s="302"/>
      <c r="G1" s="302"/>
    </row>
    <row r="2" spans="1:7" ht="2.1" customHeight="1" x14ac:dyDescent="0.25">
      <c r="A2" s="1"/>
      <c r="B2" s="1"/>
      <c r="C2" s="1"/>
      <c r="D2" s="1"/>
      <c r="E2" s="1"/>
      <c r="F2" s="1"/>
      <c r="G2" s="1"/>
    </row>
    <row r="3" spans="1:7" ht="95.1" customHeight="1" x14ac:dyDescent="0.25">
      <c r="A3" s="304" t="s">
        <v>259</v>
      </c>
      <c r="B3" s="305"/>
      <c r="C3" s="305"/>
      <c r="D3" s="305"/>
      <c r="E3" s="305"/>
      <c r="F3" s="305"/>
      <c r="G3" s="305"/>
    </row>
    <row r="4" spans="1:7" ht="2.1" customHeight="1" x14ac:dyDescent="0.25">
      <c r="A4" s="1"/>
      <c r="B4" s="2"/>
      <c r="C4" s="2"/>
      <c r="D4" s="2"/>
      <c r="E4" s="200"/>
      <c r="F4" s="2"/>
      <c r="G4" s="2"/>
    </row>
    <row r="5" spans="1:7" ht="15" customHeight="1" x14ac:dyDescent="0.25">
      <c r="A5" s="306" t="s">
        <v>39</v>
      </c>
      <c r="B5" s="306"/>
      <c r="C5" s="306"/>
      <c r="D5" s="306"/>
      <c r="E5" s="306"/>
      <c r="F5" s="306"/>
      <c r="G5" s="306"/>
    </row>
    <row r="6" spans="1:7" ht="2.1" customHeight="1" x14ac:dyDescent="0.25">
      <c r="A6" s="180"/>
      <c r="B6" s="36"/>
      <c r="C6" s="36"/>
      <c r="D6" s="243"/>
      <c r="E6" s="243"/>
      <c r="F6" s="243"/>
      <c r="G6" s="243"/>
    </row>
    <row r="7" spans="1:7" ht="30" customHeight="1" x14ac:dyDescent="0.25">
      <c r="A7" s="307" t="s">
        <v>260</v>
      </c>
      <c r="B7" s="308"/>
      <c r="C7" s="308"/>
      <c r="D7" s="308"/>
      <c r="E7" s="308"/>
      <c r="F7" s="308"/>
      <c r="G7" s="308"/>
    </row>
    <row r="8" spans="1:7" ht="2.1" customHeight="1" x14ac:dyDescent="0.25">
      <c r="B8" s="4"/>
      <c r="C8" s="4"/>
      <c r="D8" s="5"/>
      <c r="E8" s="5"/>
      <c r="F8" s="5"/>
      <c r="G8" s="5"/>
    </row>
    <row r="9" spans="1:7" ht="15" customHeight="1" x14ac:dyDescent="0.25">
      <c r="A9" s="297" t="s">
        <v>261</v>
      </c>
      <c r="B9" s="298"/>
      <c r="C9" s="298"/>
      <c r="D9" s="298"/>
      <c r="E9" s="298"/>
      <c r="F9" s="298"/>
      <c r="G9" s="299"/>
    </row>
    <row r="10" spans="1:7" ht="15" customHeight="1" x14ac:dyDescent="0.25">
      <c r="A10" s="300" t="s">
        <v>50</v>
      </c>
      <c r="B10" s="295"/>
      <c r="C10" s="296"/>
      <c r="D10" s="295"/>
      <c r="E10" s="296"/>
      <c r="F10" s="295"/>
      <c r="G10" s="296"/>
    </row>
    <row r="11" spans="1:7" ht="15" customHeight="1" x14ac:dyDescent="0.25">
      <c r="A11" s="301"/>
      <c r="B11" s="246" t="s">
        <v>3</v>
      </c>
      <c r="C11" s="246" t="s">
        <v>4</v>
      </c>
      <c r="D11" s="246" t="s">
        <v>3</v>
      </c>
      <c r="E11" s="246" t="s">
        <v>4</v>
      </c>
      <c r="F11" s="246" t="s">
        <v>3</v>
      </c>
      <c r="G11" s="246" t="s">
        <v>4</v>
      </c>
    </row>
    <row r="12" spans="1:7" x14ac:dyDescent="0.25">
      <c r="A12" s="6" t="s">
        <v>5</v>
      </c>
      <c r="B12" s="7">
        <v>1550.7053100000001</v>
      </c>
      <c r="C12" s="219"/>
      <c r="D12" s="7">
        <v>1783.0959299999997</v>
      </c>
      <c r="E12" s="219"/>
      <c r="F12" s="7">
        <v>1938.0230100000003</v>
      </c>
      <c r="G12" s="220"/>
    </row>
    <row r="13" spans="1:7" x14ac:dyDescent="0.25">
      <c r="A13" s="6" t="s">
        <v>6</v>
      </c>
      <c r="B13" s="7">
        <v>1722.8465100000001</v>
      </c>
      <c r="C13" s="219"/>
      <c r="D13" s="7">
        <v>1981.0583100000001</v>
      </c>
      <c r="E13" s="219"/>
      <c r="F13" s="7">
        <v>2153.1995099999999</v>
      </c>
      <c r="G13" s="220"/>
    </row>
    <row r="14" spans="1:7" x14ac:dyDescent="0.25">
      <c r="A14" s="6" t="s">
        <v>7</v>
      </c>
      <c r="B14" s="7">
        <v>2034.13518</v>
      </c>
      <c r="C14" s="219"/>
      <c r="D14" s="7">
        <v>2339.6858099999999</v>
      </c>
      <c r="E14" s="219"/>
      <c r="F14" s="7">
        <v>2543.3862300000001</v>
      </c>
      <c r="G14" s="220"/>
    </row>
    <row r="15" spans="1:7" x14ac:dyDescent="0.25">
      <c r="A15" s="6" t="s">
        <v>8</v>
      </c>
      <c r="B15" s="7">
        <v>2382.7211100000004</v>
      </c>
      <c r="C15" s="219"/>
      <c r="D15" s="7">
        <v>2739.9141</v>
      </c>
      <c r="E15" s="219"/>
      <c r="F15" s="7">
        <v>2978.0427600000003</v>
      </c>
      <c r="G15" s="220"/>
    </row>
    <row r="16" spans="1:7" x14ac:dyDescent="0.25">
      <c r="A16" s="6" t="s">
        <v>9</v>
      </c>
      <c r="B16" s="7">
        <v>3091.2255989999999</v>
      </c>
      <c r="C16" s="219"/>
      <c r="D16" s="7">
        <v>3555.1461330000016</v>
      </c>
      <c r="E16" s="219"/>
      <c r="F16" s="7">
        <v>5269.6724849999991</v>
      </c>
      <c r="G16" s="220"/>
    </row>
    <row r="17" spans="1:7" x14ac:dyDescent="0.25">
      <c r="A17" s="6" t="s">
        <v>10</v>
      </c>
      <c r="B17" s="7">
        <v>3599.6159429999989</v>
      </c>
      <c r="C17" s="219">
        <v>8848.9183859999976</v>
      </c>
      <c r="D17" s="7">
        <v>4139.0634284999996</v>
      </c>
      <c r="E17" s="219">
        <v>9388.3658714999983</v>
      </c>
      <c r="F17" s="7">
        <v>5870.0149200000005</v>
      </c>
      <c r="G17" s="219">
        <v>9749.6472149999991</v>
      </c>
    </row>
    <row r="18" spans="1:7" x14ac:dyDescent="0.25">
      <c r="A18" s="6" t="s">
        <v>11</v>
      </c>
      <c r="B18" s="7">
        <v>4374.9685980000004</v>
      </c>
      <c r="C18" s="219">
        <v>10308.962664000001</v>
      </c>
      <c r="D18" s="7">
        <v>5031.4003740000007</v>
      </c>
      <c r="E18" s="219">
        <v>10965.394440000002</v>
      </c>
      <c r="F18" s="7">
        <v>6311.1267450000005</v>
      </c>
      <c r="G18" s="219">
        <v>11403.637244999998</v>
      </c>
    </row>
    <row r="19" spans="1:7" x14ac:dyDescent="0.25">
      <c r="A19" s="6" t="s">
        <v>12</v>
      </c>
      <c r="B19" s="7">
        <v>5151.3254100000004</v>
      </c>
      <c r="C19" s="219">
        <v>11313.550017000001</v>
      </c>
      <c r="D19" s="7">
        <v>5924.0242215000007</v>
      </c>
      <c r="E19" s="219">
        <v>12086.2488285</v>
      </c>
      <c r="F19" s="7">
        <v>7154.6186249999992</v>
      </c>
      <c r="G19" s="219">
        <v>26628.091875000002</v>
      </c>
    </row>
    <row r="20" spans="1:7" x14ac:dyDescent="0.25">
      <c r="A20" s="6" t="s">
        <v>13</v>
      </c>
      <c r="B20" s="7">
        <v>5950.6343820000002</v>
      </c>
      <c r="C20" s="219">
        <v>12341.089529999999</v>
      </c>
      <c r="D20" s="7">
        <v>6842.3257980000008</v>
      </c>
      <c r="E20" s="219">
        <v>13232.780946000003</v>
      </c>
      <c r="F20" s="7">
        <v>7970.1375599999992</v>
      </c>
      <c r="G20" s="219">
        <v>28375.468505999994</v>
      </c>
    </row>
    <row r="21" spans="1:7" x14ac:dyDescent="0.25">
      <c r="A21" s="6" t="s">
        <v>14</v>
      </c>
      <c r="B21" s="7">
        <v>6892.8205500000004</v>
      </c>
      <c r="C21" s="219">
        <v>13967.967321000002</v>
      </c>
      <c r="D21" s="7">
        <v>7926.7436325000008</v>
      </c>
      <c r="E21" s="219">
        <v>15001.8904035</v>
      </c>
      <c r="F21" s="7">
        <v>8616.0256875000014</v>
      </c>
      <c r="G21" s="219">
        <v>31795.914150000008</v>
      </c>
    </row>
    <row r="22" spans="1:7" x14ac:dyDescent="0.25">
      <c r="A22" s="6" t="s">
        <v>15</v>
      </c>
      <c r="B22" s="7">
        <v>7884.0669600000001</v>
      </c>
      <c r="C22" s="219">
        <v>14730.983190000004</v>
      </c>
      <c r="D22" s="7">
        <v>9067.5377099999987</v>
      </c>
      <c r="E22" s="219">
        <v>15914.453940000001</v>
      </c>
      <c r="F22" s="7">
        <v>9855.083700000001</v>
      </c>
      <c r="G22" s="219">
        <v>32287.233824999996</v>
      </c>
    </row>
    <row r="23" spans="1:7" x14ac:dyDescent="0.25">
      <c r="A23" s="6" t="s">
        <v>16</v>
      </c>
      <c r="B23" s="7">
        <v>12993.217776</v>
      </c>
      <c r="C23" s="219">
        <v>27845.038577288135</v>
      </c>
      <c r="D23" s="7">
        <v>14941.856159999999</v>
      </c>
      <c r="E23" s="219">
        <v>29598.820254915259</v>
      </c>
      <c r="F23" s="7">
        <v>20301.902774999999</v>
      </c>
      <c r="G23" s="219">
        <v>34187.242319999998</v>
      </c>
    </row>
    <row r="24" spans="1:7" x14ac:dyDescent="0.25">
      <c r="A24" s="6" t="s">
        <v>17</v>
      </c>
      <c r="B24" s="7">
        <v>15237.135698399999</v>
      </c>
      <c r="C24" s="219">
        <v>30402.940103389836</v>
      </c>
      <c r="D24" s="7">
        <v>17522.8839324</v>
      </c>
      <c r="E24" s="219">
        <v>32460.108489152546</v>
      </c>
      <c r="F24" s="7">
        <v>23809.136274</v>
      </c>
      <c r="G24" s="219">
        <v>37591.219789200004</v>
      </c>
    </row>
    <row r="25" spans="1:7" x14ac:dyDescent="0.25">
      <c r="A25" s="6" t="s">
        <v>18</v>
      </c>
      <c r="B25" s="7">
        <v>19310.718527100002</v>
      </c>
      <c r="C25" s="219">
        <v>32678.368780423734</v>
      </c>
      <c r="D25" s="7">
        <v>22206.592554300005</v>
      </c>
      <c r="E25" s="219">
        <v>35284.664082203402</v>
      </c>
      <c r="F25" s="7">
        <v>32916.553362000006</v>
      </c>
      <c r="G25" s="219">
        <v>41137.390671300003</v>
      </c>
    </row>
    <row r="26" spans="1:7" x14ac:dyDescent="0.25">
      <c r="A26" s="6" t="s">
        <v>19</v>
      </c>
      <c r="B26" s="7">
        <v>16525.555199999999</v>
      </c>
      <c r="C26" s="219">
        <v>33458.054682203394</v>
      </c>
      <c r="D26" s="7">
        <v>19003.671224999998</v>
      </c>
      <c r="E26" s="219">
        <v>35812.282128177969</v>
      </c>
      <c r="F26" s="7">
        <v>24788.3328</v>
      </c>
      <c r="G26" s="219">
        <v>39350.402437499994</v>
      </c>
    </row>
    <row r="27" spans="1:7" x14ac:dyDescent="0.25">
      <c r="A27" s="6" t="s">
        <v>20</v>
      </c>
      <c r="B27" s="7">
        <v>26217.104759999998</v>
      </c>
      <c r="C27" s="219">
        <v>41954.684427457629</v>
      </c>
      <c r="D27" s="7">
        <v>30150.531180000005</v>
      </c>
      <c r="E27" s="219">
        <v>45691.445199661022</v>
      </c>
      <c r="F27" s="7"/>
      <c r="G27" s="179">
        <v>73016</v>
      </c>
    </row>
    <row r="28" spans="1:7" x14ac:dyDescent="0.25">
      <c r="A28" s="6" t="s">
        <v>21</v>
      </c>
      <c r="B28" s="7">
        <v>30208.987462499997</v>
      </c>
      <c r="C28" s="219">
        <v>46457.32225423729</v>
      </c>
      <c r="D28" s="7">
        <v>34740.245925000003</v>
      </c>
      <c r="E28" s="219">
        <v>50762.017287076269</v>
      </c>
      <c r="F28" s="7"/>
      <c r="G28" s="219">
        <v>56455.141049999991</v>
      </c>
    </row>
    <row r="29" spans="1:7" x14ac:dyDescent="0.25">
      <c r="A29" s="6" t="s">
        <v>22</v>
      </c>
      <c r="B29" s="7">
        <v>51406.813457999997</v>
      </c>
      <c r="C29" s="219">
        <v>67857.056883000012</v>
      </c>
      <c r="D29" s="7">
        <v>59118.308865000006</v>
      </c>
      <c r="E29" s="219">
        <v>75568.552290000007</v>
      </c>
      <c r="F29" s="7"/>
      <c r="G29" s="219">
        <v>126999.03516299999</v>
      </c>
    </row>
    <row r="30" spans="1:7" x14ac:dyDescent="0.25">
      <c r="A30" s="6" t="s">
        <v>23</v>
      </c>
      <c r="B30" s="7">
        <v>56484.691955999995</v>
      </c>
      <c r="C30" s="219">
        <v>74430.412056000001</v>
      </c>
      <c r="D30" s="7">
        <v>64957.481820000008</v>
      </c>
      <c r="E30" s="219">
        <v>82903.201920000007</v>
      </c>
      <c r="F30" s="7"/>
      <c r="G30" s="219">
        <v>139048.77571199997</v>
      </c>
    </row>
    <row r="31" spans="1:7" x14ac:dyDescent="0.25">
      <c r="A31" s="6" t="s">
        <v>24</v>
      </c>
      <c r="B31" s="7"/>
      <c r="C31" s="219">
        <v>147925.74</v>
      </c>
      <c r="D31" s="7"/>
      <c r="E31" s="219">
        <v>170280.64</v>
      </c>
      <c r="F31" s="7"/>
      <c r="G31" s="219">
        <v>229067.22</v>
      </c>
    </row>
    <row r="32" spans="1:7" x14ac:dyDescent="0.25">
      <c r="A32" s="6" t="s">
        <v>25</v>
      </c>
      <c r="B32" s="7"/>
      <c r="C32" s="219">
        <v>157294.31</v>
      </c>
      <c r="D32" s="7"/>
      <c r="E32" s="219">
        <v>181041.04</v>
      </c>
      <c r="F32" s="7"/>
      <c r="G32" s="219">
        <v>238865.42</v>
      </c>
    </row>
    <row r="33" spans="1:8" x14ac:dyDescent="0.25">
      <c r="A33" s="6" t="s">
        <v>26</v>
      </c>
      <c r="B33" s="7"/>
      <c r="C33" s="219">
        <v>258866.15</v>
      </c>
      <c r="D33" s="7"/>
      <c r="E33" s="219">
        <v>298263.25</v>
      </c>
      <c r="F33" s="7"/>
      <c r="G33" s="219">
        <v>324489.82</v>
      </c>
    </row>
    <row r="34" spans="1:8" x14ac:dyDescent="0.25">
      <c r="A34" s="6" t="s">
        <v>27</v>
      </c>
      <c r="B34" s="7"/>
      <c r="C34" s="219" t="s">
        <v>29</v>
      </c>
      <c r="D34" s="7"/>
      <c r="E34" s="219" t="s">
        <v>29</v>
      </c>
      <c r="F34" s="7"/>
      <c r="G34" s="219" t="s">
        <v>29</v>
      </c>
    </row>
    <row r="35" spans="1:8" x14ac:dyDescent="0.25">
      <c r="A35" s="6" t="s">
        <v>28</v>
      </c>
      <c r="B35" s="7"/>
      <c r="C35" s="219" t="s">
        <v>29</v>
      </c>
      <c r="D35" s="7"/>
      <c r="E35" s="219" t="s">
        <v>29</v>
      </c>
      <c r="F35" s="7"/>
      <c r="G35" s="219" t="s">
        <v>29</v>
      </c>
    </row>
    <row r="36" spans="1:8" x14ac:dyDescent="0.25">
      <c r="A36" s="6" t="s">
        <v>30</v>
      </c>
      <c r="B36" s="7"/>
      <c r="C36" s="219" t="s">
        <v>29</v>
      </c>
      <c r="D36" s="7"/>
      <c r="E36" s="219" t="s">
        <v>29</v>
      </c>
      <c r="F36" s="7"/>
      <c r="G36" s="219" t="s">
        <v>29</v>
      </c>
    </row>
    <row r="37" spans="1:8" x14ac:dyDescent="0.25">
      <c r="A37" s="6" t="s">
        <v>31</v>
      </c>
      <c r="B37" s="7"/>
      <c r="C37" s="219" t="s">
        <v>29</v>
      </c>
      <c r="D37" s="7"/>
      <c r="E37" s="219" t="s">
        <v>29</v>
      </c>
      <c r="F37" s="7"/>
      <c r="G37" s="219" t="s">
        <v>29</v>
      </c>
    </row>
    <row r="38" spans="1:8" x14ac:dyDescent="0.25">
      <c r="A38" s="6" t="s">
        <v>32</v>
      </c>
      <c r="B38" s="7"/>
      <c r="C38" s="219" t="s">
        <v>29</v>
      </c>
      <c r="D38" s="7"/>
      <c r="E38" s="219" t="s">
        <v>29</v>
      </c>
      <c r="F38" s="7"/>
      <c r="G38" s="219" t="s">
        <v>29</v>
      </c>
    </row>
    <row r="39" spans="1:8" x14ac:dyDescent="0.25">
      <c r="A39" s="6" t="s">
        <v>33</v>
      </c>
      <c r="B39" s="7"/>
      <c r="C39" s="219" t="s">
        <v>29</v>
      </c>
      <c r="D39" s="7"/>
      <c r="E39" s="219" t="s">
        <v>29</v>
      </c>
      <c r="F39" s="7"/>
      <c r="G39" s="219"/>
    </row>
    <row r="40" spans="1:8" x14ac:dyDescent="0.25">
      <c r="A40" s="6" t="s">
        <v>34</v>
      </c>
      <c r="B40" s="7"/>
      <c r="C40" s="219" t="s">
        <v>29</v>
      </c>
      <c r="D40" s="7"/>
      <c r="E40" s="219" t="s">
        <v>29</v>
      </c>
      <c r="F40" s="7"/>
      <c r="G40" s="219"/>
      <c r="H40" s="9"/>
    </row>
    <row r="41" spans="1:8" ht="15" customHeight="1" x14ac:dyDescent="0.25">
      <c r="A41" s="303" t="s">
        <v>35</v>
      </c>
      <c r="B41" s="303"/>
      <c r="C41" s="303"/>
      <c r="D41" s="303"/>
      <c r="E41" s="303"/>
      <c r="F41" s="303"/>
      <c r="G41" s="303"/>
    </row>
    <row r="42" spans="1:8" ht="15" customHeight="1" x14ac:dyDescent="0.25">
      <c r="A42" s="238" t="s">
        <v>345</v>
      </c>
    </row>
    <row r="1048576" spans="2:7" x14ac:dyDescent="0.25">
      <c r="B1048576" s="277">
        <v>273019.29038999998</v>
      </c>
      <c r="C1048576" s="277">
        <v>990681.54887199996</v>
      </c>
      <c r="D1048576" s="277">
        <v>313971.5671092</v>
      </c>
      <c r="E1048576" s="277">
        <v>1114255.1560806865</v>
      </c>
      <c r="F1048576" s="277">
        <v>162475.25644350002</v>
      </c>
      <c r="G1048576" s="277">
        <v>1458149.6217149999</v>
      </c>
    </row>
  </sheetData>
  <mergeCells count="10">
    <mergeCell ref="F10:G10"/>
    <mergeCell ref="A9:G9"/>
    <mergeCell ref="A10:A11"/>
    <mergeCell ref="A1:G1"/>
    <mergeCell ref="A41:G41"/>
    <mergeCell ref="A3:G3"/>
    <mergeCell ref="A5:G5"/>
    <mergeCell ref="A7:G7"/>
    <mergeCell ref="B10:C10"/>
    <mergeCell ref="D10:E10"/>
  </mergeCells>
  <printOptions horizontalCentered="1"/>
  <pageMargins left="0.23622047244094491" right="0.23622047244094491" top="0" bottom="0" header="0.31496062992125984" footer="0.23622047244094491"/>
  <pageSetup paperSize="9" scale="93" orientation="portrait" r:id="rId1"/>
  <headerFooter differentFirst="1">
    <oddFooter>&amp;C&amp;F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"/>
  <sheetViews>
    <sheetView zoomScaleNormal="100" workbookViewId="0">
      <selection activeCell="E16" sqref="E16:E21"/>
    </sheetView>
  </sheetViews>
  <sheetFormatPr defaultRowHeight="15" x14ac:dyDescent="0.25"/>
  <cols>
    <col min="1" max="1" width="22.7109375" customWidth="1"/>
    <col min="2" max="5" width="18.7109375" customWidth="1"/>
  </cols>
  <sheetData>
    <row r="1" spans="1:8" ht="60" customHeight="1" x14ac:dyDescent="0.25">
      <c r="A1" s="309" t="s">
        <v>291</v>
      </c>
      <c r="B1" s="310"/>
      <c r="C1" s="310"/>
      <c r="D1" s="310"/>
      <c r="E1" s="310"/>
    </row>
    <row r="2" spans="1:8" ht="2.1" customHeight="1" x14ac:dyDescent="0.25">
      <c r="A2" s="10"/>
      <c r="B2" s="10"/>
      <c r="C2" s="10"/>
      <c r="D2" s="10"/>
      <c r="E2" s="10"/>
    </row>
    <row r="3" spans="1:8" ht="95.1" customHeight="1" x14ac:dyDescent="0.25">
      <c r="A3" s="349" t="s">
        <v>295</v>
      </c>
      <c r="B3" s="350"/>
      <c r="C3" s="350"/>
      <c r="D3" s="350"/>
      <c r="E3" s="350"/>
    </row>
    <row r="4" spans="1:8" ht="2.1" customHeight="1" x14ac:dyDescent="0.25">
      <c r="A4" s="10"/>
      <c r="B4" s="10"/>
      <c r="C4" s="10"/>
      <c r="D4" s="10"/>
      <c r="E4" s="10"/>
    </row>
    <row r="5" spans="1:8" x14ac:dyDescent="0.25">
      <c r="A5" s="411" t="s">
        <v>39</v>
      </c>
      <c r="B5" s="411"/>
      <c r="C5" s="411"/>
      <c r="D5" s="411"/>
      <c r="E5" s="411"/>
    </row>
    <row r="6" spans="1:8" ht="2.1" customHeight="1" x14ac:dyDescent="0.25">
      <c r="A6" s="192"/>
      <c r="B6" s="192"/>
      <c r="C6" s="192"/>
      <c r="D6" s="192"/>
      <c r="E6" s="192"/>
    </row>
    <row r="7" spans="1:8" ht="30" customHeight="1" x14ac:dyDescent="0.25">
      <c r="A7" s="413" t="s">
        <v>0</v>
      </c>
      <c r="B7" s="375"/>
      <c r="C7" s="375"/>
      <c r="D7" s="375"/>
      <c r="E7" s="375"/>
    </row>
    <row r="8" spans="1:8" ht="2.1" customHeight="1" x14ac:dyDescent="0.25">
      <c r="A8" s="10"/>
      <c r="B8" s="10"/>
      <c r="C8" s="10"/>
      <c r="D8" s="10"/>
      <c r="E8" s="10"/>
    </row>
    <row r="9" spans="1:8" ht="30" customHeight="1" x14ac:dyDescent="0.25">
      <c r="A9" s="323" t="s">
        <v>50</v>
      </c>
      <c r="B9" s="356" t="s">
        <v>214</v>
      </c>
      <c r="C9" s="324"/>
      <c r="D9" s="324"/>
      <c r="E9" s="357"/>
    </row>
    <row r="10" spans="1:8" ht="30" customHeight="1" x14ac:dyDescent="0.25">
      <c r="A10" s="323"/>
      <c r="B10" s="188" t="s">
        <v>37</v>
      </c>
      <c r="C10" s="248" t="s">
        <v>212</v>
      </c>
      <c r="D10" s="188" t="s">
        <v>37</v>
      </c>
      <c r="E10" s="248" t="s">
        <v>212</v>
      </c>
    </row>
    <row r="11" spans="1:8" x14ac:dyDescent="0.25">
      <c r="A11" s="17" t="s">
        <v>40</v>
      </c>
      <c r="B11" s="406">
        <v>40</v>
      </c>
      <c r="C11" s="181">
        <v>1255.8777711864407</v>
      </c>
      <c r="D11" s="406"/>
      <c r="E11" s="91"/>
    </row>
    <row r="12" spans="1:8" x14ac:dyDescent="0.25">
      <c r="A12" s="17" t="s">
        <v>41</v>
      </c>
      <c r="B12" s="406"/>
      <c r="C12" s="181">
        <v>1521.8552288135597</v>
      </c>
      <c r="D12" s="406"/>
      <c r="E12" s="91"/>
    </row>
    <row r="13" spans="1:8" x14ac:dyDescent="0.25">
      <c r="A13" s="17" t="s">
        <v>42</v>
      </c>
      <c r="B13" s="406"/>
      <c r="C13" s="181">
        <v>1615.3157288135594</v>
      </c>
      <c r="D13" s="406"/>
      <c r="E13" s="91"/>
    </row>
    <row r="14" spans="1:8" x14ac:dyDescent="0.25">
      <c r="A14" s="17" t="s">
        <v>43</v>
      </c>
      <c r="B14" s="406"/>
      <c r="C14" s="181">
        <v>1781.4489972139834</v>
      </c>
      <c r="D14" s="406"/>
      <c r="E14" s="91"/>
    </row>
    <row r="15" spans="1:8" x14ac:dyDescent="0.25">
      <c r="A15" s="17" t="s">
        <v>44</v>
      </c>
      <c r="B15" s="406"/>
      <c r="C15" s="181">
        <v>1966.617530974577</v>
      </c>
      <c r="D15" s="406"/>
      <c r="E15" s="91"/>
    </row>
    <row r="16" spans="1:8" x14ac:dyDescent="0.25">
      <c r="A16" s="17" t="s">
        <v>12</v>
      </c>
      <c r="B16" s="406">
        <v>25</v>
      </c>
      <c r="C16" s="181">
        <v>2267.3902881355939</v>
      </c>
      <c r="D16" s="406">
        <v>16</v>
      </c>
      <c r="E16" s="181">
        <v>2881.1768644067797</v>
      </c>
      <c r="H16" s="9"/>
    </row>
    <row r="17" spans="1:8" x14ac:dyDescent="0.25">
      <c r="A17" s="17" t="s">
        <v>45</v>
      </c>
      <c r="B17" s="406"/>
      <c r="C17" s="181">
        <v>2966.5788368644071</v>
      </c>
      <c r="D17" s="406"/>
      <c r="E17" s="181">
        <v>3651.4357932203393</v>
      </c>
      <c r="H17" s="9"/>
    </row>
    <row r="18" spans="1:8" x14ac:dyDescent="0.25">
      <c r="A18" s="17" t="s">
        <v>15</v>
      </c>
      <c r="B18" s="406"/>
      <c r="C18" s="181">
        <v>4532.7728516949155</v>
      </c>
      <c r="D18" s="406"/>
      <c r="E18" s="181">
        <v>4200.5613584745761</v>
      </c>
      <c r="H18" s="9"/>
    </row>
    <row r="19" spans="1:8" x14ac:dyDescent="0.25">
      <c r="A19" s="17" t="s">
        <v>17</v>
      </c>
      <c r="B19" s="406"/>
      <c r="C19" s="181">
        <v>4702.3055447033894</v>
      </c>
      <c r="D19" s="406"/>
      <c r="E19" s="181">
        <v>8694.00460487288</v>
      </c>
      <c r="H19" s="9"/>
    </row>
    <row r="20" spans="1:8" x14ac:dyDescent="0.25">
      <c r="A20" s="17" t="s">
        <v>46</v>
      </c>
      <c r="B20" s="406"/>
      <c r="C20" s="181">
        <v>10083.972897457628</v>
      </c>
      <c r="D20" s="406"/>
      <c r="E20" s="181">
        <v>11550.701044067797</v>
      </c>
      <c r="H20" s="9"/>
    </row>
    <row r="21" spans="1:8" x14ac:dyDescent="0.25">
      <c r="A21" s="17" t="s">
        <v>21</v>
      </c>
      <c r="B21" s="406"/>
      <c r="C21" s="181">
        <v>12217.311038135591</v>
      </c>
      <c r="D21" s="406"/>
      <c r="E21" s="181">
        <v>19378.732595338985</v>
      </c>
      <c r="H21" s="9"/>
    </row>
    <row r="22" spans="1:8" x14ac:dyDescent="0.25">
      <c r="H22" s="9"/>
    </row>
    <row r="23" spans="1:8" x14ac:dyDescent="0.25">
      <c r="A23" s="238" t="s">
        <v>355</v>
      </c>
      <c r="H23" s="9"/>
    </row>
  </sheetData>
  <mergeCells count="10">
    <mergeCell ref="B16:B21"/>
    <mergeCell ref="D16:D21"/>
    <mergeCell ref="A1:E1"/>
    <mergeCell ref="A3:E3"/>
    <mergeCell ref="A5:E5"/>
    <mergeCell ref="A7:E7"/>
    <mergeCell ref="B11:B15"/>
    <mergeCell ref="D11:D15"/>
    <mergeCell ref="A9:A10"/>
    <mergeCell ref="B9:E9"/>
  </mergeCells>
  <printOptions horizontalCentered="1"/>
  <pageMargins left="0.23622047244094491" right="0.23622047244094491" top="0" bottom="0" header="0.31496062992125984" footer="0.31496062992125984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"/>
  <sheetViews>
    <sheetView zoomScaleNormal="100" workbookViewId="0">
      <selection activeCell="A26" sqref="A26:XFD26"/>
    </sheetView>
  </sheetViews>
  <sheetFormatPr defaultColWidth="9.140625" defaultRowHeight="15" x14ac:dyDescent="0.25"/>
  <cols>
    <col min="1" max="1" width="13.7109375" style="44" customWidth="1"/>
    <col min="2" max="5" width="11.7109375" style="44" customWidth="1"/>
    <col min="6" max="6" width="13.7109375" style="44" customWidth="1"/>
    <col min="7" max="8" width="11.7109375" style="44" customWidth="1"/>
    <col min="9" max="9" width="9.140625" style="45"/>
    <col min="10" max="10" width="12.5703125" style="45" customWidth="1"/>
    <col min="11" max="11" width="11.5703125" style="45" bestFit="1" customWidth="1"/>
    <col min="12" max="16384" width="9.140625" style="45"/>
  </cols>
  <sheetData>
    <row r="1" spans="1:10" ht="60" customHeight="1" x14ac:dyDescent="0.25">
      <c r="A1" s="302" t="s">
        <v>291</v>
      </c>
      <c r="B1" s="302"/>
      <c r="C1" s="302"/>
      <c r="D1" s="302"/>
      <c r="E1" s="302"/>
      <c r="F1" s="302"/>
      <c r="G1" s="302"/>
      <c r="H1" s="302"/>
    </row>
    <row r="2" spans="1:10" ht="2.1" customHeight="1" x14ac:dyDescent="0.25">
      <c r="A2" s="49"/>
      <c r="B2" s="49"/>
      <c r="C2" s="251"/>
      <c r="D2" s="49"/>
      <c r="E2" s="251"/>
      <c r="F2" s="49"/>
      <c r="G2" s="49"/>
      <c r="H2" s="251"/>
    </row>
    <row r="3" spans="1:10" ht="95.1" customHeight="1" x14ac:dyDescent="0.25">
      <c r="A3" s="392" t="s">
        <v>296</v>
      </c>
      <c r="B3" s="392"/>
      <c r="C3" s="392"/>
      <c r="D3" s="392"/>
      <c r="E3" s="392"/>
      <c r="F3" s="392"/>
      <c r="G3" s="392"/>
      <c r="H3" s="392"/>
    </row>
    <row r="4" spans="1:10" ht="2.1" customHeight="1" x14ac:dyDescent="0.2">
      <c r="A4" s="108"/>
      <c r="B4" s="108"/>
      <c r="C4" s="108"/>
      <c r="D4" s="108"/>
      <c r="E4" s="108"/>
      <c r="F4" s="108"/>
      <c r="G4" s="108"/>
      <c r="H4" s="108"/>
    </row>
    <row r="5" spans="1:10" ht="15" customHeight="1" x14ac:dyDescent="0.25">
      <c r="A5" s="339" t="s">
        <v>39</v>
      </c>
      <c r="B5" s="339"/>
      <c r="C5" s="339"/>
      <c r="D5" s="339"/>
      <c r="E5" s="339"/>
      <c r="F5" s="339"/>
      <c r="G5" s="339"/>
      <c r="H5" s="339"/>
    </row>
    <row r="6" spans="1:10" ht="2.1" customHeight="1" x14ac:dyDescent="0.25">
      <c r="A6" s="194"/>
      <c r="B6" s="203"/>
      <c r="C6" s="250"/>
      <c r="D6" s="203"/>
      <c r="E6" s="250"/>
      <c r="F6" s="203"/>
      <c r="G6" s="96"/>
      <c r="H6" s="258"/>
    </row>
    <row r="7" spans="1:10" ht="30" customHeight="1" x14ac:dyDescent="0.25">
      <c r="A7" s="306" t="s">
        <v>297</v>
      </c>
      <c r="B7" s="306"/>
      <c r="C7" s="306"/>
      <c r="D7" s="306"/>
      <c r="E7" s="306"/>
      <c r="F7" s="306"/>
      <c r="G7" s="306"/>
      <c r="H7" s="306"/>
    </row>
    <row r="8" spans="1:10" ht="2.1" customHeight="1" x14ac:dyDescent="0.25">
      <c r="A8" s="49"/>
      <c r="B8" s="97"/>
      <c r="C8" s="97"/>
      <c r="D8" s="97"/>
      <c r="E8" s="97"/>
      <c r="F8" s="97"/>
      <c r="G8" s="98"/>
      <c r="H8" s="98"/>
    </row>
    <row r="9" spans="1:10" ht="41.25" customHeight="1" x14ac:dyDescent="0.2">
      <c r="A9" s="328" t="s">
        <v>216</v>
      </c>
      <c r="B9" s="416"/>
      <c r="C9" s="416"/>
      <c r="D9" s="416"/>
      <c r="E9" s="417"/>
      <c r="F9" s="418" t="s">
        <v>217</v>
      </c>
      <c r="G9" s="419"/>
      <c r="H9" s="419"/>
    </row>
    <row r="10" spans="1:10" ht="34.5" customHeight="1" x14ac:dyDescent="0.25">
      <c r="A10" s="188" t="s">
        <v>1</v>
      </c>
      <c r="B10" s="188" t="s">
        <v>37</v>
      </c>
      <c r="C10" s="248" t="s">
        <v>212</v>
      </c>
      <c r="D10" s="188" t="s">
        <v>37</v>
      </c>
      <c r="E10" s="248" t="s">
        <v>212</v>
      </c>
      <c r="F10" s="188" t="s">
        <v>1</v>
      </c>
      <c r="G10" s="188" t="s">
        <v>37</v>
      </c>
      <c r="H10" s="248" t="s">
        <v>212</v>
      </c>
    </row>
    <row r="11" spans="1:10" x14ac:dyDescent="0.25">
      <c r="A11" s="33" t="s">
        <v>40</v>
      </c>
      <c r="B11" s="415">
        <v>40</v>
      </c>
      <c r="C11" s="34">
        <v>8612.2105740000006</v>
      </c>
      <c r="D11" s="336"/>
      <c r="E11" s="91"/>
      <c r="F11" s="33" t="s">
        <v>40</v>
      </c>
      <c r="G11" s="335">
        <v>40</v>
      </c>
      <c r="H11" s="40">
        <v>7754.6012940000001</v>
      </c>
      <c r="J11" s="46"/>
    </row>
    <row r="12" spans="1:10" x14ac:dyDescent="0.25">
      <c r="A12" s="33" t="s">
        <v>41</v>
      </c>
      <c r="B12" s="415"/>
      <c r="C12" s="34">
        <v>8887.6440840000014</v>
      </c>
      <c r="D12" s="336"/>
      <c r="E12" s="91"/>
      <c r="F12" s="33" t="s">
        <v>41</v>
      </c>
      <c r="G12" s="335"/>
      <c r="H12" s="40">
        <v>8143.11366</v>
      </c>
      <c r="J12" s="46"/>
    </row>
    <row r="13" spans="1:10" x14ac:dyDescent="0.25">
      <c r="A13" s="33" t="s">
        <v>42</v>
      </c>
      <c r="B13" s="415"/>
      <c r="C13" s="34">
        <v>9555.2134259999984</v>
      </c>
      <c r="D13" s="336"/>
      <c r="E13" s="91"/>
      <c r="F13" s="33" t="s">
        <v>42</v>
      </c>
      <c r="G13" s="335"/>
      <c r="H13" s="40">
        <v>8577.3284519999997</v>
      </c>
      <c r="J13" s="46"/>
    </row>
    <row r="14" spans="1:10" x14ac:dyDescent="0.25">
      <c r="A14" s="33" t="s">
        <v>43</v>
      </c>
      <c r="B14" s="415"/>
      <c r="C14" s="34">
        <v>12356.666775420003</v>
      </c>
      <c r="D14" s="336"/>
      <c r="E14" s="91"/>
      <c r="F14" s="33" t="s">
        <v>43</v>
      </c>
      <c r="G14" s="335"/>
      <c r="H14" s="40">
        <v>9873.9615480000011</v>
      </c>
      <c r="J14" s="46"/>
    </row>
    <row r="15" spans="1:10" x14ac:dyDescent="0.25">
      <c r="A15" s="33" t="s">
        <v>44</v>
      </c>
      <c r="B15" s="415"/>
      <c r="C15" s="34">
        <v>14022.072529740002</v>
      </c>
      <c r="D15" s="336"/>
      <c r="E15" s="91"/>
      <c r="F15" s="33" t="s">
        <v>44</v>
      </c>
      <c r="G15" s="335"/>
      <c r="H15" s="40">
        <v>11484.550439999999</v>
      </c>
      <c r="J15" s="46"/>
    </row>
    <row r="16" spans="1:10" x14ac:dyDescent="0.25">
      <c r="A16" s="33" t="s">
        <v>12</v>
      </c>
      <c r="B16" s="335">
        <v>25</v>
      </c>
      <c r="C16" s="34">
        <v>19525.044871200007</v>
      </c>
      <c r="D16" s="344">
        <v>16</v>
      </c>
      <c r="E16" s="34">
        <v>19433.132400000002</v>
      </c>
      <c r="F16" s="33" t="s">
        <v>12</v>
      </c>
      <c r="G16" s="335">
        <v>25</v>
      </c>
      <c r="H16" s="40">
        <v>16740.880464000002</v>
      </c>
      <c r="I16" s="47"/>
      <c r="J16" s="46"/>
    </row>
    <row r="17" spans="1:10" x14ac:dyDescent="0.25">
      <c r="A17" s="33" t="s">
        <v>45</v>
      </c>
      <c r="B17" s="335"/>
      <c r="C17" s="34">
        <v>23286.623368799999</v>
      </c>
      <c r="D17" s="345"/>
      <c r="E17" s="34">
        <v>22869.747780000005</v>
      </c>
      <c r="F17" s="33" t="s">
        <v>45</v>
      </c>
      <c r="G17" s="335"/>
      <c r="H17" s="40">
        <v>19903.097610000004</v>
      </c>
      <c r="I17" s="47"/>
      <c r="J17" s="46"/>
    </row>
    <row r="18" spans="1:10" x14ac:dyDescent="0.25">
      <c r="A18" s="33" t="s">
        <v>15</v>
      </c>
      <c r="B18" s="335"/>
      <c r="C18" s="34">
        <v>32050.520244600004</v>
      </c>
      <c r="D18" s="345"/>
      <c r="E18" s="34">
        <v>26877.528268800001</v>
      </c>
      <c r="F18" s="33" t="s">
        <v>15</v>
      </c>
      <c r="G18" s="335"/>
      <c r="H18" s="34">
        <v>24122.5878663</v>
      </c>
      <c r="I18" s="47"/>
      <c r="J18" s="46"/>
    </row>
    <row r="19" spans="1:10" x14ac:dyDescent="0.25">
      <c r="A19" s="33" t="s">
        <v>17</v>
      </c>
      <c r="B19" s="335"/>
      <c r="C19" s="34">
        <v>66701.461774199997</v>
      </c>
      <c r="D19" s="345"/>
      <c r="E19" s="34">
        <v>66232.551042899999</v>
      </c>
      <c r="F19" s="33" t="s">
        <v>17</v>
      </c>
      <c r="G19" s="335"/>
      <c r="H19" s="34">
        <v>57747.727006200003</v>
      </c>
      <c r="I19" s="47"/>
      <c r="J19" s="46"/>
    </row>
    <row r="20" spans="1:10" x14ac:dyDescent="0.25">
      <c r="A20" s="33" t="s">
        <v>46</v>
      </c>
      <c r="B20" s="335"/>
      <c r="C20" s="34">
        <v>97242.98709840003</v>
      </c>
      <c r="D20" s="345"/>
      <c r="E20" s="34">
        <v>89192.62748879999</v>
      </c>
      <c r="F20" s="33" t="s">
        <v>46</v>
      </c>
      <c r="G20" s="335"/>
      <c r="H20" s="34">
        <v>74430.211224600003</v>
      </c>
      <c r="I20" s="47"/>
      <c r="J20" s="46"/>
    </row>
    <row r="21" spans="1:10" x14ac:dyDescent="0.25">
      <c r="A21" s="33" t="s">
        <v>21</v>
      </c>
      <c r="B21" s="335"/>
      <c r="C21" s="34">
        <v>147007.71005250001</v>
      </c>
      <c r="D21" s="345"/>
      <c r="E21" s="34">
        <v>143563.51378049998</v>
      </c>
      <c r="F21" s="33" t="s">
        <v>21</v>
      </c>
      <c r="G21" s="335"/>
      <c r="H21" s="34">
        <v>112026.63987900001</v>
      </c>
      <c r="I21" s="47"/>
      <c r="J21" s="46"/>
    </row>
    <row r="22" spans="1:10" x14ac:dyDescent="0.25">
      <c r="A22" s="33" t="s">
        <v>23</v>
      </c>
      <c r="B22" s="343"/>
      <c r="C22" s="34">
        <v>199121.24548799999</v>
      </c>
      <c r="D22" s="347"/>
      <c r="E22" s="34">
        <v>194626.27747200002</v>
      </c>
      <c r="F22" s="33" t="s">
        <v>89</v>
      </c>
      <c r="G22" s="343"/>
      <c r="H22" s="34">
        <v>171287.92954350001</v>
      </c>
      <c r="I22" s="47"/>
      <c r="J22" s="46"/>
    </row>
    <row r="23" spans="1:10" x14ac:dyDescent="0.25">
      <c r="A23" s="383" t="s">
        <v>92</v>
      </c>
      <c r="B23" s="384"/>
      <c r="C23" s="384"/>
      <c r="D23" s="384"/>
      <c r="E23" s="384"/>
      <c r="F23" s="384"/>
      <c r="G23" s="384"/>
      <c r="H23" s="384"/>
    </row>
    <row r="24" spans="1:10" ht="15" customHeight="1" x14ac:dyDescent="0.25">
      <c r="A24" s="414" t="s">
        <v>93</v>
      </c>
      <c r="B24" s="414"/>
      <c r="C24" s="414"/>
      <c r="D24" s="414"/>
      <c r="E24" s="414"/>
      <c r="F24" s="414"/>
      <c r="G24" s="414"/>
      <c r="H24" s="414"/>
    </row>
    <row r="25" spans="1:10" x14ac:dyDescent="0.25">
      <c r="A25" s="238"/>
      <c r="C25" s="260"/>
      <c r="E25" s="260"/>
      <c r="H25" s="260"/>
    </row>
  </sheetData>
  <mergeCells count="14">
    <mergeCell ref="A1:H1"/>
    <mergeCell ref="A3:H3"/>
    <mergeCell ref="A5:H5"/>
    <mergeCell ref="A7:H7"/>
    <mergeCell ref="A9:E9"/>
    <mergeCell ref="F9:H9"/>
    <mergeCell ref="A23:H23"/>
    <mergeCell ref="A24:H24"/>
    <mergeCell ref="B11:B15"/>
    <mergeCell ref="D11:D15"/>
    <mergeCell ref="G11:G15"/>
    <mergeCell ref="B16:B22"/>
    <mergeCell ref="D16:D22"/>
    <mergeCell ref="G16:G22"/>
  </mergeCells>
  <printOptions horizontalCentered="1"/>
  <pageMargins left="0.23622047244094491" right="0.23622047244094491" top="0" bottom="0" header="0.31496062992125984" footer="0.31496062992125984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"/>
  <sheetViews>
    <sheetView zoomScaleNormal="100" workbookViewId="0">
      <selection activeCell="A27" sqref="A27:XFD27"/>
    </sheetView>
  </sheetViews>
  <sheetFormatPr defaultColWidth="9.140625" defaultRowHeight="15" x14ac:dyDescent="0.25"/>
  <cols>
    <col min="1" max="1" width="13.7109375" style="44" customWidth="1"/>
    <col min="2" max="5" width="11.7109375" style="44" customWidth="1"/>
    <col min="6" max="6" width="13.7109375" style="44" customWidth="1"/>
    <col min="7" max="8" width="11.7109375" style="44" customWidth="1"/>
    <col min="9" max="9" width="9.140625" style="45"/>
    <col min="10" max="10" width="12.5703125" style="45" customWidth="1"/>
    <col min="11" max="11" width="10.5703125" style="45" bestFit="1" customWidth="1"/>
    <col min="12" max="16384" width="9.140625" style="45"/>
  </cols>
  <sheetData>
    <row r="1" spans="1:12" ht="60" customHeight="1" x14ac:dyDescent="0.25">
      <c r="A1" s="302" t="s">
        <v>291</v>
      </c>
      <c r="B1" s="302"/>
      <c r="C1" s="302"/>
      <c r="D1" s="302"/>
      <c r="E1" s="302"/>
      <c r="F1" s="302"/>
      <c r="G1" s="302"/>
      <c r="H1" s="302"/>
    </row>
    <row r="2" spans="1:12" ht="2.1" customHeight="1" x14ac:dyDescent="0.25">
      <c r="C2" s="260"/>
      <c r="E2" s="260"/>
      <c r="H2" s="260"/>
    </row>
    <row r="3" spans="1:12" ht="95.1" customHeight="1" x14ac:dyDescent="0.25">
      <c r="A3" s="392" t="s">
        <v>298</v>
      </c>
      <c r="B3" s="392"/>
      <c r="C3" s="392"/>
      <c r="D3" s="392"/>
      <c r="E3" s="392"/>
      <c r="F3" s="392"/>
      <c r="G3" s="392"/>
      <c r="H3" s="392"/>
    </row>
    <row r="4" spans="1:12" ht="2.1" customHeight="1" x14ac:dyDescent="0.3">
      <c r="A4" s="109"/>
      <c r="B4" s="109"/>
      <c r="C4" s="109"/>
      <c r="D4" s="109"/>
      <c r="E4" s="109"/>
      <c r="F4" s="109"/>
      <c r="G4" s="109"/>
      <c r="H4" s="109"/>
    </row>
    <row r="5" spans="1:12" ht="15" customHeight="1" x14ac:dyDescent="0.25">
      <c r="A5" s="306" t="s">
        <v>39</v>
      </c>
      <c r="B5" s="306"/>
      <c r="C5" s="306"/>
      <c r="D5" s="306"/>
      <c r="E5" s="306"/>
      <c r="F5" s="306"/>
      <c r="G5" s="306"/>
      <c r="H5" s="306"/>
    </row>
    <row r="6" spans="1:12" ht="2.1" customHeight="1" x14ac:dyDescent="0.25">
      <c r="A6" s="194"/>
      <c r="B6" s="189"/>
      <c r="C6" s="250"/>
      <c r="D6" s="189"/>
      <c r="E6" s="250"/>
      <c r="F6" s="189"/>
      <c r="G6" s="96"/>
      <c r="H6" s="258"/>
    </row>
    <row r="7" spans="1:12" ht="30" customHeight="1" x14ac:dyDescent="0.25">
      <c r="A7" s="306" t="s">
        <v>297</v>
      </c>
      <c r="B7" s="306"/>
      <c r="C7" s="306"/>
      <c r="D7" s="306"/>
      <c r="E7" s="306"/>
      <c r="F7" s="306"/>
      <c r="G7" s="306"/>
      <c r="H7" s="306"/>
      <c r="K7" s="47"/>
    </row>
    <row r="8" spans="1:12" ht="2.1" customHeight="1" x14ac:dyDescent="0.25">
      <c r="B8" s="112"/>
      <c r="C8" s="112"/>
      <c r="D8" s="112"/>
      <c r="E8" s="112"/>
      <c r="F8" s="110"/>
      <c r="G8" s="111"/>
      <c r="H8" s="111"/>
    </row>
    <row r="9" spans="1:12" ht="43.5" customHeight="1" x14ac:dyDescent="0.2">
      <c r="A9" s="328" t="s">
        <v>218</v>
      </c>
      <c r="B9" s="416"/>
      <c r="C9" s="416"/>
      <c r="D9" s="416"/>
      <c r="E9" s="417"/>
      <c r="F9" s="418" t="s">
        <v>219</v>
      </c>
      <c r="G9" s="419"/>
      <c r="H9" s="419"/>
    </row>
    <row r="10" spans="1:12" ht="33" customHeight="1" x14ac:dyDescent="0.25">
      <c r="A10" s="32" t="s">
        <v>50</v>
      </c>
      <c r="B10" s="188" t="s">
        <v>37</v>
      </c>
      <c r="C10" s="248" t="s">
        <v>212</v>
      </c>
      <c r="D10" s="188" t="s">
        <v>37</v>
      </c>
      <c r="E10" s="248" t="s">
        <v>212</v>
      </c>
      <c r="F10" s="188" t="s">
        <v>50</v>
      </c>
      <c r="G10" s="188" t="s">
        <v>37</v>
      </c>
      <c r="H10" s="248" t="s">
        <v>212</v>
      </c>
    </row>
    <row r="11" spans="1:12" s="90" customFormat="1" x14ac:dyDescent="0.25">
      <c r="A11" s="33" t="s">
        <v>6</v>
      </c>
      <c r="B11" s="415">
        <v>40</v>
      </c>
      <c r="C11" s="181">
        <v>5459.611476</v>
      </c>
      <c r="D11" s="422"/>
      <c r="E11" s="249"/>
      <c r="F11" s="113" t="s">
        <v>6</v>
      </c>
      <c r="G11" s="335">
        <v>40</v>
      </c>
      <c r="H11" s="181">
        <v>5060.2621079999999</v>
      </c>
      <c r="J11" s="46"/>
      <c r="K11" s="45"/>
      <c r="L11" s="45"/>
    </row>
    <row r="12" spans="1:12" x14ac:dyDescent="0.25">
      <c r="A12" s="33" t="s">
        <v>7</v>
      </c>
      <c r="B12" s="415"/>
      <c r="C12" s="181">
        <v>6277.5296099999996</v>
      </c>
      <c r="D12" s="423"/>
      <c r="E12" s="193"/>
      <c r="F12" s="33" t="s">
        <v>7</v>
      </c>
      <c r="G12" s="335"/>
      <c r="H12" s="181">
        <v>5486.0611079999999</v>
      </c>
      <c r="J12" s="46"/>
    </row>
    <row r="13" spans="1:12" x14ac:dyDescent="0.25">
      <c r="A13" s="33" t="s">
        <v>8</v>
      </c>
      <c r="B13" s="415"/>
      <c r="C13" s="181">
        <v>6826.0088160000014</v>
      </c>
      <c r="D13" s="423"/>
      <c r="E13" s="193"/>
      <c r="F13" s="33" t="s">
        <v>8</v>
      </c>
      <c r="G13" s="335"/>
      <c r="H13" s="181">
        <v>5883.0059639999999</v>
      </c>
      <c r="J13" s="46"/>
    </row>
    <row r="14" spans="1:12" x14ac:dyDescent="0.25">
      <c r="A14" s="33" t="s">
        <v>9</v>
      </c>
      <c r="B14" s="415"/>
      <c r="C14" s="181">
        <v>8078.1584400000011</v>
      </c>
      <c r="D14" s="423"/>
      <c r="E14" s="193"/>
      <c r="F14" s="33" t="s">
        <v>9</v>
      </c>
      <c r="G14" s="335"/>
      <c r="H14" s="181">
        <v>7050.9475740000016</v>
      </c>
      <c r="J14" s="46"/>
    </row>
    <row r="15" spans="1:12" x14ac:dyDescent="0.25">
      <c r="A15" s="33" t="s">
        <v>10</v>
      </c>
      <c r="B15" s="415"/>
      <c r="C15" s="181">
        <v>9272.3042214000016</v>
      </c>
      <c r="D15" s="423"/>
      <c r="E15" s="193"/>
      <c r="F15" s="33" t="s">
        <v>10</v>
      </c>
      <c r="G15" s="335"/>
      <c r="H15" s="181">
        <v>7683.6347939999996</v>
      </c>
      <c r="J15" s="46"/>
    </row>
    <row r="16" spans="1:12" x14ac:dyDescent="0.25">
      <c r="A16" s="33" t="s">
        <v>11</v>
      </c>
      <c r="B16" s="415"/>
      <c r="C16" s="181">
        <v>12339.267626400004</v>
      </c>
      <c r="D16" s="424"/>
      <c r="E16" s="193"/>
      <c r="F16" s="33" t="s">
        <v>11</v>
      </c>
      <c r="G16" s="335"/>
      <c r="H16" s="181">
        <v>10527.103818000001</v>
      </c>
      <c r="J16" s="46"/>
    </row>
    <row r="17" spans="1:10" x14ac:dyDescent="0.25">
      <c r="A17" s="33" t="s">
        <v>13</v>
      </c>
      <c r="B17" s="335">
        <v>25</v>
      </c>
      <c r="C17" s="181">
        <v>16103.749071300001</v>
      </c>
      <c r="D17" s="335">
        <v>16</v>
      </c>
      <c r="E17" s="181">
        <v>15892.154519999998</v>
      </c>
      <c r="F17" s="33" t="s">
        <v>13</v>
      </c>
      <c r="G17" s="335">
        <v>25</v>
      </c>
      <c r="H17" s="181">
        <v>13060.240512</v>
      </c>
      <c r="I17" s="47"/>
      <c r="J17" s="46"/>
    </row>
    <row r="18" spans="1:10" x14ac:dyDescent="0.25">
      <c r="A18" s="33" t="s">
        <v>14</v>
      </c>
      <c r="B18" s="335"/>
      <c r="C18" s="181">
        <v>18967.063668300001</v>
      </c>
      <c r="D18" s="335"/>
      <c r="E18" s="181">
        <v>18745.675739999999</v>
      </c>
      <c r="F18" s="33" t="s">
        <v>14</v>
      </c>
      <c r="G18" s="335"/>
      <c r="H18" s="181">
        <v>15283.061573999999</v>
      </c>
      <c r="I18" s="47"/>
      <c r="J18" s="46"/>
    </row>
    <row r="19" spans="1:10" x14ac:dyDescent="0.25">
      <c r="A19" s="33" t="s">
        <v>16</v>
      </c>
      <c r="B19" s="335"/>
      <c r="C19" s="181">
        <v>55440.472507200007</v>
      </c>
      <c r="D19" s="335"/>
      <c r="E19" s="181">
        <v>52538.433578399985</v>
      </c>
      <c r="F19" s="33" t="s">
        <v>16</v>
      </c>
      <c r="G19" s="335"/>
      <c r="H19" s="181">
        <v>44189.286635999997</v>
      </c>
      <c r="I19" s="47"/>
      <c r="J19" s="46"/>
    </row>
    <row r="20" spans="1:10" x14ac:dyDescent="0.25">
      <c r="A20" s="33" t="s">
        <v>18</v>
      </c>
      <c r="B20" s="335"/>
      <c r="C20" s="181">
        <v>67055.578764899998</v>
      </c>
      <c r="D20" s="335"/>
      <c r="E20" s="181">
        <v>66025.065869400001</v>
      </c>
      <c r="F20" s="33" t="s">
        <v>18</v>
      </c>
      <c r="G20" s="335"/>
      <c r="H20" s="181">
        <v>55447.679364000003</v>
      </c>
      <c r="I20" s="47"/>
      <c r="J20" s="46"/>
    </row>
    <row r="21" spans="1:10" x14ac:dyDescent="0.25">
      <c r="A21" s="33" t="s">
        <v>20</v>
      </c>
      <c r="B21" s="335"/>
      <c r="C21" s="181">
        <v>101668.54486800003</v>
      </c>
      <c r="D21" s="335"/>
      <c r="E21" s="181">
        <v>99286.942523999998</v>
      </c>
      <c r="F21" s="33" t="s">
        <v>20</v>
      </c>
      <c r="G21" s="335"/>
      <c r="H21" s="181">
        <v>84855.478950000004</v>
      </c>
      <c r="I21" s="47"/>
      <c r="J21" s="46"/>
    </row>
    <row r="22" spans="1:10" x14ac:dyDescent="0.25">
      <c r="A22" s="33" t="s">
        <v>22</v>
      </c>
      <c r="B22" s="335"/>
      <c r="C22" s="181">
        <v>137709.89212199999</v>
      </c>
      <c r="D22" s="335"/>
      <c r="E22" s="181">
        <v>134601.80989200002</v>
      </c>
      <c r="F22" s="33" t="s">
        <v>22</v>
      </c>
      <c r="G22" s="335"/>
      <c r="H22" s="181">
        <v>129753.21163199999</v>
      </c>
      <c r="I22" s="47"/>
      <c r="J22" s="46"/>
    </row>
    <row r="23" spans="1:10" x14ac:dyDescent="0.25">
      <c r="A23" s="420" t="s">
        <v>94</v>
      </c>
      <c r="B23" s="421"/>
      <c r="C23" s="421"/>
      <c r="D23" s="421"/>
      <c r="E23" s="421"/>
      <c r="F23" s="421"/>
      <c r="G23" s="421"/>
      <c r="H23" s="421"/>
    </row>
    <row r="24" spans="1:10" ht="15" customHeight="1" x14ac:dyDescent="0.25">
      <c r="A24" s="361" t="s">
        <v>93</v>
      </c>
      <c r="B24" s="361"/>
      <c r="C24" s="361"/>
      <c r="D24" s="361"/>
      <c r="E24" s="361"/>
      <c r="F24" s="361"/>
      <c r="G24" s="361"/>
      <c r="H24" s="361"/>
    </row>
    <row r="25" spans="1:10" x14ac:dyDescent="0.25">
      <c r="A25" s="238"/>
      <c r="C25" s="260"/>
      <c r="E25" s="260"/>
      <c r="H25" s="260"/>
    </row>
  </sheetData>
  <mergeCells count="14">
    <mergeCell ref="A1:H1"/>
    <mergeCell ref="A3:H3"/>
    <mergeCell ref="A5:H5"/>
    <mergeCell ref="A7:H7"/>
    <mergeCell ref="A9:E9"/>
    <mergeCell ref="F9:H9"/>
    <mergeCell ref="A23:H23"/>
    <mergeCell ref="A24:H24"/>
    <mergeCell ref="B11:B16"/>
    <mergeCell ref="G11:G16"/>
    <mergeCell ref="B17:B22"/>
    <mergeCell ref="D17:D22"/>
    <mergeCell ref="G17:G22"/>
    <mergeCell ref="D11:D16"/>
  </mergeCells>
  <printOptions horizontalCentered="1"/>
  <pageMargins left="0.23622047244094491" right="0.23622047244094491" top="0" bottom="0" header="0.31496062992125984" footer="0.31496062992125984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"/>
  <sheetViews>
    <sheetView zoomScaleNormal="100" workbookViewId="0">
      <selection activeCell="A27" sqref="A27:XFD27"/>
    </sheetView>
  </sheetViews>
  <sheetFormatPr defaultColWidth="9.140625" defaultRowHeight="15" x14ac:dyDescent="0.25"/>
  <cols>
    <col min="1" max="1" width="13.7109375" style="44" customWidth="1"/>
    <col min="2" max="5" width="11.7109375" style="44" customWidth="1"/>
    <col min="6" max="6" width="13.7109375" style="44" customWidth="1"/>
    <col min="7" max="8" width="11.7109375" style="44" customWidth="1"/>
    <col min="9" max="9" width="9.140625" style="45"/>
    <col min="10" max="10" width="12.5703125" style="45" customWidth="1"/>
    <col min="11" max="11" width="11.5703125" style="45" bestFit="1" customWidth="1"/>
    <col min="12" max="16384" width="9.140625" style="45"/>
  </cols>
  <sheetData>
    <row r="1" spans="1:10" ht="60" customHeight="1" x14ac:dyDescent="0.25">
      <c r="A1" s="302" t="s">
        <v>291</v>
      </c>
      <c r="B1" s="302"/>
      <c r="C1" s="302"/>
      <c r="D1" s="302"/>
      <c r="E1" s="302"/>
      <c r="F1" s="302"/>
      <c r="G1" s="302"/>
      <c r="H1" s="302"/>
    </row>
    <row r="2" spans="1:10" ht="2.1" customHeight="1" x14ac:dyDescent="0.25">
      <c r="A2" s="49"/>
      <c r="B2" s="49"/>
      <c r="C2" s="251"/>
      <c r="D2" s="49"/>
      <c r="E2" s="251"/>
      <c r="F2" s="49"/>
      <c r="G2" s="49"/>
      <c r="H2" s="251"/>
    </row>
    <row r="3" spans="1:10" ht="95.1" customHeight="1" x14ac:dyDescent="0.25">
      <c r="A3" s="425" t="s">
        <v>299</v>
      </c>
      <c r="B3" s="425"/>
      <c r="C3" s="425"/>
      <c r="D3" s="425"/>
      <c r="E3" s="425"/>
      <c r="F3" s="425"/>
      <c r="G3" s="425"/>
      <c r="H3" s="425"/>
    </row>
    <row r="4" spans="1:10" ht="2.1" customHeight="1" x14ac:dyDescent="0.2">
      <c r="A4" s="114"/>
      <c r="B4" s="108"/>
      <c r="C4" s="108"/>
      <c r="D4" s="108"/>
      <c r="E4" s="108"/>
      <c r="F4" s="108"/>
      <c r="G4" s="108"/>
      <c r="H4" s="108"/>
    </row>
    <row r="5" spans="1:10" ht="15" customHeight="1" x14ac:dyDescent="0.25">
      <c r="A5" s="339" t="s">
        <v>39</v>
      </c>
      <c r="B5" s="339"/>
      <c r="C5" s="339"/>
      <c r="D5" s="339"/>
      <c r="E5" s="339"/>
      <c r="F5" s="339"/>
      <c r="G5" s="339"/>
      <c r="H5" s="339"/>
    </row>
    <row r="6" spans="1:10" ht="2.1" customHeight="1" x14ac:dyDescent="0.25">
      <c r="A6" s="203"/>
      <c r="B6" s="203"/>
      <c r="C6" s="250"/>
      <c r="D6" s="203"/>
      <c r="E6" s="250"/>
      <c r="F6" s="203"/>
      <c r="G6" s="203"/>
      <c r="H6" s="250"/>
    </row>
    <row r="7" spans="1:10" ht="28.35" customHeight="1" x14ac:dyDescent="0.25">
      <c r="A7" s="306" t="s">
        <v>297</v>
      </c>
      <c r="B7" s="306"/>
      <c r="C7" s="306"/>
      <c r="D7" s="306"/>
      <c r="E7" s="306"/>
      <c r="F7" s="306"/>
      <c r="G7" s="306"/>
      <c r="H7" s="306"/>
    </row>
    <row r="8" spans="1:10" ht="2.1" customHeight="1" x14ac:dyDescent="0.25">
      <c r="A8" s="97"/>
      <c r="B8" s="97"/>
      <c r="C8" s="97"/>
      <c r="D8" s="97"/>
      <c r="E8" s="97"/>
      <c r="F8" s="51"/>
      <c r="G8" s="51"/>
      <c r="H8" s="250"/>
    </row>
    <row r="9" spans="1:10" ht="40.5" customHeight="1" x14ac:dyDescent="0.2">
      <c r="A9" s="328" t="s">
        <v>220</v>
      </c>
      <c r="B9" s="416"/>
      <c r="C9" s="416"/>
      <c r="D9" s="416"/>
      <c r="E9" s="417"/>
      <c r="F9" s="418" t="s">
        <v>221</v>
      </c>
      <c r="G9" s="419"/>
      <c r="H9" s="419"/>
    </row>
    <row r="10" spans="1:10" ht="25.5" x14ac:dyDescent="0.25">
      <c r="A10" s="188" t="s">
        <v>50</v>
      </c>
      <c r="B10" s="188" t="s">
        <v>37</v>
      </c>
      <c r="C10" s="248" t="s">
        <v>212</v>
      </c>
      <c r="D10" s="188" t="s">
        <v>37</v>
      </c>
      <c r="E10" s="248" t="s">
        <v>212</v>
      </c>
      <c r="F10" s="188" t="s">
        <v>50</v>
      </c>
      <c r="G10" s="188" t="s">
        <v>37</v>
      </c>
      <c r="H10" s="248" t="s">
        <v>212</v>
      </c>
    </row>
    <row r="11" spans="1:10" x14ac:dyDescent="0.25">
      <c r="A11" s="33" t="s">
        <v>40</v>
      </c>
      <c r="B11" s="415">
        <v>40</v>
      </c>
      <c r="C11" s="181">
        <v>5459.611476</v>
      </c>
      <c r="D11" s="336"/>
      <c r="E11" s="193"/>
      <c r="F11" s="33" t="s">
        <v>40</v>
      </c>
      <c r="G11" s="335">
        <v>40</v>
      </c>
      <c r="H11" s="181">
        <v>5060.2621079999999</v>
      </c>
      <c r="J11" s="46"/>
    </row>
    <row r="12" spans="1:10" x14ac:dyDescent="0.25">
      <c r="A12" s="33" t="s">
        <v>41</v>
      </c>
      <c r="B12" s="415"/>
      <c r="C12" s="181">
        <v>6277.5296099999996</v>
      </c>
      <c r="D12" s="336"/>
      <c r="E12" s="193"/>
      <c r="F12" s="33" t="s">
        <v>41</v>
      </c>
      <c r="G12" s="335"/>
      <c r="H12" s="181">
        <v>5486.0611079999999</v>
      </c>
      <c r="J12" s="46"/>
    </row>
    <row r="13" spans="1:10" x14ac:dyDescent="0.25">
      <c r="A13" s="33" t="s">
        <v>42</v>
      </c>
      <c r="B13" s="415"/>
      <c r="C13" s="181">
        <v>6826.0088160000014</v>
      </c>
      <c r="D13" s="336"/>
      <c r="E13" s="193"/>
      <c r="F13" s="33" t="s">
        <v>42</v>
      </c>
      <c r="G13" s="335"/>
      <c r="H13" s="181">
        <v>5883.0059639999999</v>
      </c>
      <c r="J13" s="46"/>
    </row>
    <row r="14" spans="1:10" x14ac:dyDescent="0.25">
      <c r="A14" s="33" t="s">
        <v>43</v>
      </c>
      <c r="B14" s="415"/>
      <c r="C14" s="181">
        <v>8643.6295308000008</v>
      </c>
      <c r="D14" s="336"/>
      <c r="E14" s="193"/>
      <c r="F14" s="33" t="s">
        <v>43</v>
      </c>
      <c r="G14" s="335"/>
      <c r="H14" s="181">
        <v>7050.9475740000016</v>
      </c>
      <c r="J14" s="46"/>
    </row>
    <row r="15" spans="1:10" x14ac:dyDescent="0.25">
      <c r="A15" s="33" t="s">
        <v>44</v>
      </c>
      <c r="B15" s="415"/>
      <c r="C15" s="181">
        <v>9019.42319718</v>
      </c>
      <c r="D15" s="336"/>
      <c r="E15" s="193"/>
      <c r="F15" s="33" t="s">
        <v>44</v>
      </c>
      <c r="G15" s="335"/>
      <c r="H15" s="181">
        <v>7683.6347939999996</v>
      </c>
      <c r="J15" s="46"/>
    </row>
    <row r="16" spans="1:10" x14ac:dyDescent="0.25">
      <c r="A16" s="33" t="s">
        <v>12</v>
      </c>
      <c r="B16" s="335">
        <v>25</v>
      </c>
      <c r="C16" s="181">
        <v>12585.377778600003</v>
      </c>
      <c r="D16" s="335">
        <v>16</v>
      </c>
      <c r="E16" s="181">
        <v>12337.651260000002</v>
      </c>
      <c r="F16" s="33" t="s">
        <v>12</v>
      </c>
      <c r="G16" s="335">
        <v>25</v>
      </c>
      <c r="H16" s="181">
        <v>10527.103818000001</v>
      </c>
      <c r="I16" s="47"/>
      <c r="J16" s="46"/>
    </row>
    <row r="17" spans="1:10" x14ac:dyDescent="0.25">
      <c r="A17" s="33" t="s">
        <v>45</v>
      </c>
      <c r="B17" s="335"/>
      <c r="C17" s="181">
        <v>15403.586068200004</v>
      </c>
      <c r="D17" s="335"/>
      <c r="E17" s="181">
        <v>15201.191280000003</v>
      </c>
      <c r="F17" s="33" t="s">
        <v>45</v>
      </c>
      <c r="G17" s="335"/>
      <c r="H17" s="181">
        <v>13060.240512</v>
      </c>
      <c r="I17" s="47"/>
      <c r="J17" s="46"/>
    </row>
    <row r="18" spans="1:10" x14ac:dyDescent="0.25">
      <c r="A18" s="33" t="s">
        <v>15</v>
      </c>
      <c r="B18" s="335"/>
      <c r="C18" s="181">
        <v>21441.028494600003</v>
      </c>
      <c r="D18" s="335"/>
      <c r="E18" s="181">
        <v>17930.719831200007</v>
      </c>
      <c r="F18" s="33" t="s">
        <v>15</v>
      </c>
      <c r="G18" s="335"/>
      <c r="H18" s="181">
        <v>16047.2146527</v>
      </c>
      <c r="I18" s="47"/>
      <c r="J18" s="46"/>
    </row>
    <row r="19" spans="1:10" x14ac:dyDescent="0.25">
      <c r="A19" s="33" t="s">
        <v>17</v>
      </c>
      <c r="B19" s="335"/>
      <c r="C19" s="181">
        <v>53130.452819400001</v>
      </c>
      <c r="D19" s="335"/>
      <c r="E19" s="181">
        <v>52538.433578399985</v>
      </c>
      <c r="F19" s="33" t="s">
        <v>17</v>
      </c>
      <c r="G19" s="335"/>
      <c r="H19" s="181">
        <v>46398.750967799999</v>
      </c>
      <c r="I19" s="47"/>
      <c r="J19" s="46"/>
    </row>
    <row r="20" spans="1:10" x14ac:dyDescent="0.25">
      <c r="A20" s="33" t="s">
        <v>46</v>
      </c>
      <c r="B20" s="335"/>
      <c r="C20" s="181">
        <v>75801.958603799998</v>
      </c>
      <c r="D20" s="335"/>
      <c r="E20" s="181">
        <v>68895.720907199997</v>
      </c>
      <c r="F20" s="33" t="s">
        <v>46</v>
      </c>
      <c r="G20" s="335"/>
      <c r="H20" s="181">
        <v>58220.080865100012</v>
      </c>
      <c r="I20" s="47"/>
      <c r="J20" s="46"/>
    </row>
    <row r="21" spans="1:10" x14ac:dyDescent="0.25">
      <c r="A21" s="33" t="s">
        <v>21</v>
      </c>
      <c r="B21" s="335"/>
      <c r="C21" s="181">
        <v>116918.82659820002</v>
      </c>
      <c r="D21" s="335"/>
      <c r="E21" s="181">
        <v>114179.98390259998</v>
      </c>
      <c r="F21" s="33" t="s">
        <v>21</v>
      </c>
      <c r="G21" s="335"/>
      <c r="H21" s="181">
        <v>89098.252897500002</v>
      </c>
      <c r="I21" s="47"/>
      <c r="J21" s="46"/>
    </row>
    <row r="22" spans="1:10" x14ac:dyDescent="0.25">
      <c r="A22" s="33" t="s">
        <v>23</v>
      </c>
      <c r="B22" s="343"/>
      <c r="C22" s="181">
        <v>158366.37594029997</v>
      </c>
      <c r="D22" s="343"/>
      <c r="E22" s="181">
        <v>154792.08137580001</v>
      </c>
      <c r="F22" s="33" t="s">
        <v>23</v>
      </c>
      <c r="G22" s="343"/>
      <c r="H22" s="181">
        <v>136240.8722136</v>
      </c>
      <c r="I22" s="47"/>
      <c r="J22" s="46"/>
    </row>
    <row r="23" spans="1:10" x14ac:dyDescent="0.25">
      <c r="A23" s="420" t="s">
        <v>94</v>
      </c>
      <c r="B23" s="421"/>
      <c r="C23" s="421"/>
      <c r="D23" s="421"/>
      <c r="E23" s="421"/>
      <c r="F23" s="421"/>
      <c r="G23" s="421"/>
      <c r="H23" s="421"/>
    </row>
    <row r="24" spans="1:10" ht="15" customHeight="1" x14ac:dyDescent="0.25">
      <c r="A24" s="361" t="s">
        <v>93</v>
      </c>
      <c r="B24" s="361"/>
      <c r="C24" s="361"/>
      <c r="D24" s="361"/>
      <c r="E24" s="361"/>
      <c r="F24" s="361"/>
      <c r="G24" s="361"/>
      <c r="H24" s="361"/>
    </row>
    <row r="25" spans="1:10" x14ac:dyDescent="0.25">
      <c r="A25" s="238" t="s">
        <v>355</v>
      </c>
      <c r="C25" s="260"/>
      <c r="E25" s="260"/>
      <c r="H25" s="260"/>
    </row>
  </sheetData>
  <mergeCells count="14">
    <mergeCell ref="A1:H1"/>
    <mergeCell ref="A5:H5"/>
    <mergeCell ref="A7:H7"/>
    <mergeCell ref="A9:E9"/>
    <mergeCell ref="F9:H9"/>
    <mergeCell ref="A23:H23"/>
    <mergeCell ref="A24:H24"/>
    <mergeCell ref="A3:H3"/>
    <mergeCell ref="B11:B15"/>
    <mergeCell ref="D11:D15"/>
    <mergeCell ref="G11:G15"/>
    <mergeCell ref="B16:B22"/>
    <mergeCell ref="D16:D22"/>
    <mergeCell ref="G16:G22"/>
  </mergeCells>
  <printOptions horizontalCentered="1"/>
  <pageMargins left="0.23622047244094491" right="0.23622047244094491" top="0" bottom="0" header="0.31496062992125984" footer="0.31496062992125984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"/>
  <sheetViews>
    <sheetView zoomScaleNormal="100" workbookViewId="0">
      <selection activeCell="A24" sqref="A24:XFD24"/>
    </sheetView>
  </sheetViews>
  <sheetFormatPr defaultRowHeight="15" x14ac:dyDescent="0.25"/>
  <cols>
    <col min="1" max="1" width="13.7109375" customWidth="1"/>
    <col min="2" max="5" width="11.7109375" customWidth="1"/>
    <col min="6" max="6" width="13.7109375" customWidth="1"/>
    <col min="7" max="8" width="11.7109375" customWidth="1"/>
    <col min="10" max="10" width="12.28515625" customWidth="1"/>
  </cols>
  <sheetData>
    <row r="1" spans="1:12" ht="60" customHeight="1" x14ac:dyDescent="0.25">
      <c r="A1" s="402" t="s">
        <v>88</v>
      </c>
      <c r="B1" s="402"/>
      <c r="C1" s="402"/>
      <c r="D1" s="402"/>
      <c r="E1" s="402"/>
      <c r="F1" s="402"/>
      <c r="G1" s="402"/>
      <c r="H1" s="402"/>
    </row>
    <row r="2" spans="1:12" ht="2.1" customHeight="1" x14ac:dyDescent="0.25">
      <c r="A2" s="10"/>
      <c r="B2" s="10"/>
      <c r="C2" s="10"/>
      <c r="D2" s="10"/>
      <c r="E2" s="10"/>
      <c r="F2" s="10"/>
      <c r="G2" s="10"/>
      <c r="H2" s="10"/>
    </row>
    <row r="3" spans="1:12" ht="95.1" customHeight="1" x14ac:dyDescent="0.25">
      <c r="A3" s="426" t="s">
        <v>300</v>
      </c>
      <c r="B3" s="410"/>
      <c r="C3" s="410"/>
      <c r="D3" s="410"/>
      <c r="E3" s="410"/>
      <c r="F3" s="410"/>
      <c r="G3" s="410"/>
      <c r="H3" s="410"/>
    </row>
    <row r="4" spans="1:12" ht="2.1" customHeight="1" x14ac:dyDescent="0.25">
      <c r="A4" s="116"/>
      <c r="B4" s="116"/>
      <c r="C4" s="116"/>
      <c r="D4" s="116"/>
      <c r="E4" s="116"/>
      <c r="F4" s="116"/>
      <c r="G4" s="116"/>
      <c r="H4" s="116"/>
    </row>
    <row r="5" spans="1:12" ht="15" customHeight="1" x14ac:dyDescent="0.25">
      <c r="A5" s="351" t="s">
        <v>39</v>
      </c>
      <c r="B5" s="352"/>
      <c r="C5" s="352"/>
      <c r="D5" s="352"/>
      <c r="E5" s="352"/>
      <c r="F5" s="352"/>
      <c r="G5" s="352"/>
      <c r="H5" s="352"/>
    </row>
    <row r="6" spans="1:12" ht="2.1" customHeight="1" x14ac:dyDescent="0.25">
      <c r="A6" s="205"/>
      <c r="B6" s="56"/>
      <c r="C6" s="253"/>
      <c r="D6" s="56"/>
      <c r="E6" s="253"/>
      <c r="F6" s="56"/>
      <c r="G6" s="56"/>
      <c r="H6" s="253"/>
    </row>
    <row r="7" spans="1:12" ht="30" customHeight="1" x14ac:dyDescent="0.25">
      <c r="A7" s="353" t="s">
        <v>97</v>
      </c>
      <c r="B7" s="353"/>
      <c r="C7" s="353"/>
      <c r="D7" s="353"/>
      <c r="E7" s="353"/>
      <c r="F7" s="353"/>
      <c r="G7" s="353"/>
      <c r="H7" s="353"/>
    </row>
    <row r="8" spans="1:12" ht="2.1" customHeight="1" x14ac:dyDescent="0.25">
      <c r="A8" s="57"/>
      <c r="B8" s="58"/>
      <c r="C8" s="58"/>
      <c r="D8" s="58"/>
      <c r="E8" s="58"/>
      <c r="F8" s="56"/>
      <c r="G8" s="56"/>
      <c r="H8" s="253"/>
    </row>
    <row r="9" spans="1:12" ht="44.25" customHeight="1" x14ac:dyDescent="0.25">
      <c r="A9" s="328" t="s">
        <v>301</v>
      </c>
      <c r="B9" s="416"/>
      <c r="C9" s="416"/>
      <c r="D9" s="416"/>
      <c r="E9" s="417"/>
      <c r="F9" s="328" t="s">
        <v>302</v>
      </c>
      <c r="G9" s="427"/>
      <c r="H9" s="428"/>
    </row>
    <row r="10" spans="1:12" ht="27.75" customHeight="1" x14ac:dyDescent="0.25">
      <c r="A10" s="93" t="s">
        <v>50</v>
      </c>
      <c r="B10" s="93" t="s">
        <v>95</v>
      </c>
      <c r="C10" s="248" t="s">
        <v>212</v>
      </c>
      <c r="D10" s="93" t="s">
        <v>95</v>
      </c>
      <c r="E10" s="248" t="s">
        <v>212</v>
      </c>
      <c r="F10" s="93" t="s">
        <v>96</v>
      </c>
      <c r="G10" s="93" t="s">
        <v>95</v>
      </c>
      <c r="H10" s="248" t="s">
        <v>208</v>
      </c>
    </row>
    <row r="11" spans="1:12" x14ac:dyDescent="0.25">
      <c r="A11" s="59" t="s">
        <v>6</v>
      </c>
      <c r="B11" s="406">
        <v>40</v>
      </c>
      <c r="C11" s="34">
        <v>2397.06621</v>
      </c>
      <c r="D11" s="336"/>
      <c r="E11" s="91"/>
      <c r="F11" s="59" t="s">
        <v>6</v>
      </c>
      <c r="G11" s="406">
        <v>40</v>
      </c>
      <c r="H11" s="40">
        <v>1493.3249100000005</v>
      </c>
      <c r="J11" s="46"/>
      <c r="K11" s="45"/>
      <c r="L11" s="45"/>
    </row>
    <row r="12" spans="1:12" x14ac:dyDescent="0.25">
      <c r="A12" s="59" t="s">
        <v>7</v>
      </c>
      <c r="B12" s="406"/>
      <c r="C12" s="34">
        <v>3029.6851200000006</v>
      </c>
      <c r="D12" s="336"/>
      <c r="E12" s="91"/>
      <c r="F12" s="59" t="s">
        <v>7</v>
      </c>
      <c r="G12" s="406"/>
      <c r="H12" s="40">
        <v>1850.5179000000003</v>
      </c>
      <c r="J12" s="46"/>
      <c r="K12" s="45"/>
      <c r="L12" s="45"/>
    </row>
    <row r="13" spans="1:12" x14ac:dyDescent="0.25">
      <c r="A13" s="59" t="s">
        <v>8</v>
      </c>
      <c r="B13" s="406"/>
      <c r="C13" s="34">
        <v>3692.4287400000007</v>
      </c>
      <c r="D13" s="336"/>
      <c r="E13" s="91"/>
      <c r="F13" s="59" t="s">
        <v>8</v>
      </c>
      <c r="G13" s="406"/>
      <c r="H13" s="40">
        <v>2212.01442</v>
      </c>
      <c r="J13" s="46"/>
      <c r="K13" s="45"/>
      <c r="L13" s="45"/>
    </row>
    <row r="14" spans="1:12" x14ac:dyDescent="0.25">
      <c r="A14" s="59" t="s">
        <v>9</v>
      </c>
      <c r="B14" s="406"/>
      <c r="C14" s="34">
        <v>4540.22415</v>
      </c>
      <c r="D14" s="336"/>
      <c r="E14" s="91"/>
      <c r="F14" s="59" t="s">
        <v>9</v>
      </c>
      <c r="G14" s="406"/>
      <c r="H14" s="40">
        <v>2986.649820000001</v>
      </c>
      <c r="J14" s="46"/>
      <c r="K14" s="45"/>
      <c r="L14" s="45"/>
    </row>
    <row r="15" spans="1:12" x14ac:dyDescent="0.25">
      <c r="A15" s="59" t="s">
        <v>10</v>
      </c>
      <c r="B15" s="406"/>
      <c r="C15" s="34">
        <v>5727.9984300000015</v>
      </c>
      <c r="D15" s="336"/>
      <c r="E15" s="91"/>
      <c r="F15" s="59" t="s">
        <v>10</v>
      </c>
      <c r="G15" s="406"/>
      <c r="H15" s="40">
        <v>3614.9652000000001</v>
      </c>
      <c r="J15" s="46"/>
      <c r="K15" s="45"/>
      <c r="L15" s="45"/>
    </row>
    <row r="16" spans="1:12" x14ac:dyDescent="0.25">
      <c r="A16" s="59" t="s">
        <v>11</v>
      </c>
      <c r="B16" s="406"/>
      <c r="C16" s="34">
        <v>7304.3814690000017</v>
      </c>
      <c r="D16" s="336"/>
      <c r="E16" s="91"/>
      <c r="F16" s="59" t="s">
        <v>11</v>
      </c>
      <c r="G16" s="406"/>
      <c r="H16" s="40">
        <v>5381.5642650000009</v>
      </c>
      <c r="J16" s="46"/>
      <c r="K16" s="45"/>
      <c r="L16" s="45"/>
    </row>
    <row r="17" spans="1:12" x14ac:dyDescent="0.25">
      <c r="A17" s="59" t="s">
        <v>13</v>
      </c>
      <c r="B17" s="406">
        <v>25</v>
      </c>
      <c r="C17" s="34">
        <v>11051.249863500001</v>
      </c>
      <c r="D17" s="344">
        <v>16</v>
      </c>
      <c r="E17" s="34">
        <v>10887.930899999998</v>
      </c>
      <c r="F17" s="59" t="s">
        <v>13</v>
      </c>
      <c r="G17" s="406">
        <v>25</v>
      </c>
      <c r="H17" s="40">
        <v>6988.9327199999998</v>
      </c>
      <c r="J17" s="46"/>
      <c r="K17" s="45"/>
      <c r="L17" s="45"/>
    </row>
    <row r="18" spans="1:12" x14ac:dyDescent="0.25">
      <c r="A18" s="59" t="s">
        <v>14</v>
      </c>
      <c r="B18" s="406"/>
      <c r="C18" s="34">
        <v>13842.519421500001</v>
      </c>
      <c r="D18" s="345"/>
      <c r="E18" s="34">
        <v>13530.728673</v>
      </c>
      <c r="F18" s="59" t="s">
        <v>14</v>
      </c>
      <c r="G18" s="406"/>
      <c r="H18" s="40">
        <v>9235.3753800000013</v>
      </c>
      <c r="J18" s="46"/>
      <c r="K18" s="45"/>
      <c r="L18" s="45"/>
    </row>
    <row r="19" spans="1:12" x14ac:dyDescent="0.25">
      <c r="A19" s="59" t="s">
        <v>16</v>
      </c>
      <c r="B19" s="406"/>
      <c r="C19" s="34">
        <v>25185.978972000001</v>
      </c>
      <c r="D19" s="345"/>
      <c r="E19" s="34">
        <v>23592.166636500002</v>
      </c>
      <c r="F19" s="59" t="s">
        <v>16</v>
      </c>
      <c r="G19" s="406"/>
      <c r="H19" s="40">
        <v>17351.832960000003</v>
      </c>
      <c r="J19" s="46"/>
      <c r="K19" s="45"/>
      <c r="L19" s="45"/>
    </row>
    <row r="20" spans="1:12" x14ac:dyDescent="0.25">
      <c r="A20" s="59" t="s">
        <v>18</v>
      </c>
      <c r="B20" s="406"/>
      <c r="C20" s="34">
        <v>33589.266826499996</v>
      </c>
      <c r="D20" s="345"/>
      <c r="E20" s="34">
        <v>32980.532508000004</v>
      </c>
      <c r="F20" s="59" t="s">
        <v>18</v>
      </c>
      <c r="G20" s="406"/>
      <c r="H20" s="40">
        <v>25059.455190000004</v>
      </c>
      <c r="J20" s="46"/>
      <c r="K20" s="45"/>
      <c r="L20" s="45"/>
    </row>
    <row r="21" spans="1:12" x14ac:dyDescent="0.25">
      <c r="A21" s="59" t="s">
        <v>20</v>
      </c>
      <c r="B21" s="406"/>
      <c r="C21" s="34">
        <v>48427.623090000001</v>
      </c>
      <c r="D21" s="345"/>
      <c r="E21" s="40">
        <v>44855.693189999998</v>
      </c>
      <c r="F21" s="59" t="s">
        <v>20</v>
      </c>
      <c r="G21" s="406"/>
      <c r="H21" s="40">
        <v>39712.974839999995</v>
      </c>
      <c r="J21" s="46"/>
      <c r="K21" s="45"/>
      <c r="L21" s="45"/>
    </row>
    <row r="22" spans="1:12" x14ac:dyDescent="0.25">
      <c r="A22" s="59" t="s">
        <v>22</v>
      </c>
      <c r="B22" s="406"/>
      <c r="C22" s="34">
        <v>88175.026169999997</v>
      </c>
      <c r="D22" s="359"/>
      <c r="E22" s="40">
        <v>84934.468080000006</v>
      </c>
      <c r="F22" s="59" t="s">
        <v>22</v>
      </c>
      <c r="G22" s="406"/>
      <c r="H22" s="40">
        <v>82881.684270000012</v>
      </c>
      <c r="J22" s="46"/>
      <c r="K22" s="45"/>
      <c r="L22" s="45"/>
    </row>
  </sheetData>
  <mergeCells count="12">
    <mergeCell ref="A1:H1"/>
    <mergeCell ref="A3:H3"/>
    <mergeCell ref="A5:H5"/>
    <mergeCell ref="A7:H7"/>
    <mergeCell ref="A9:E9"/>
    <mergeCell ref="F9:H9"/>
    <mergeCell ref="B11:B16"/>
    <mergeCell ref="D11:D16"/>
    <mergeCell ref="G11:G16"/>
    <mergeCell ref="B17:B22"/>
    <mergeCell ref="D17:D22"/>
    <mergeCell ref="G17:G22"/>
  </mergeCells>
  <printOptions horizontalCentered="1"/>
  <pageMargins left="0.23622047244094491" right="0.23622047244094491" top="0" bottom="0" header="0.31496062992125984" footer="0.31496062992125984"/>
  <pageSetup paperSize="9" orientation="portrait" r:id="rId1"/>
  <headerFooter differentFirst="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1"/>
  <sheetViews>
    <sheetView zoomScaleNormal="100" workbookViewId="0">
      <selection activeCell="C11" sqref="C11:C20"/>
    </sheetView>
  </sheetViews>
  <sheetFormatPr defaultRowHeight="15" x14ac:dyDescent="0.25"/>
  <cols>
    <col min="1" max="1" width="17.28515625" customWidth="1"/>
    <col min="2" max="2" width="37" style="3" customWidth="1"/>
    <col min="3" max="3" width="39.7109375" customWidth="1"/>
    <col min="5" max="5" width="13.5703125" customWidth="1"/>
  </cols>
  <sheetData>
    <row r="1" spans="1:3" ht="60" customHeight="1" x14ac:dyDescent="0.25">
      <c r="A1" s="302" t="s">
        <v>280</v>
      </c>
      <c r="B1" s="319"/>
      <c r="C1" s="319"/>
    </row>
    <row r="2" spans="1:3" ht="2.1" customHeight="1" x14ac:dyDescent="0.25">
      <c r="A2" s="1"/>
      <c r="B2" s="1"/>
      <c r="C2" s="1"/>
    </row>
    <row r="3" spans="1:3" ht="98.25" customHeight="1" x14ac:dyDescent="0.25">
      <c r="A3" s="320" t="s">
        <v>304</v>
      </c>
      <c r="B3" s="430"/>
      <c r="C3" s="430"/>
    </row>
    <row r="4" spans="1:3" ht="2.1" customHeight="1" x14ac:dyDescent="0.25">
      <c r="A4" s="108"/>
      <c r="B4" s="37"/>
      <c r="C4" s="37"/>
    </row>
    <row r="5" spans="1:3" ht="15" customHeight="1" x14ac:dyDescent="0.25">
      <c r="A5" s="431" t="s">
        <v>231</v>
      </c>
      <c r="B5" s="431"/>
      <c r="C5" s="431"/>
    </row>
    <row r="6" spans="1:3" ht="2.1" customHeight="1" x14ac:dyDescent="0.25">
      <c r="A6" s="180"/>
      <c r="B6" s="180"/>
      <c r="C6" s="200"/>
    </row>
    <row r="7" spans="1:3" ht="30" customHeight="1" x14ac:dyDescent="0.25">
      <c r="A7" s="307" t="s">
        <v>97</v>
      </c>
      <c r="B7" s="308"/>
      <c r="C7" s="308"/>
    </row>
    <row r="8" spans="1:3" ht="2.1" customHeight="1" x14ac:dyDescent="0.25">
      <c r="A8" s="11"/>
      <c r="B8" s="1"/>
      <c r="C8" s="89"/>
    </row>
    <row r="9" spans="1:3" ht="42.75" customHeight="1" x14ac:dyDescent="0.25">
      <c r="A9" s="323" t="s">
        <v>50</v>
      </c>
      <c r="B9" s="432" t="s">
        <v>303</v>
      </c>
      <c r="C9" s="433"/>
    </row>
    <row r="10" spans="1:3" ht="19.5" customHeight="1" x14ac:dyDescent="0.25">
      <c r="A10" s="323"/>
      <c r="B10" s="187" t="s">
        <v>37</v>
      </c>
      <c r="C10" s="256" t="s">
        <v>208</v>
      </c>
    </row>
    <row r="11" spans="1:3" ht="14.85" customHeight="1" x14ac:dyDescent="0.25">
      <c r="A11" s="59" t="s">
        <v>6</v>
      </c>
      <c r="B11" s="406">
        <v>40</v>
      </c>
      <c r="C11" s="26">
        <v>1606.5859949999999</v>
      </c>
    </row>
    <row r="12" spans="1:3" x14ac:dyDescent="0.25">
      <c r="A12" s="59" t="s">
        <v>7</v>
      </c>
      <c r="B12" s="406"/>
      <c r="C12" s="26">
        <v>1684.3918612500004</v>
      </c>
    </row>
    <row r="13" spans="1:3" x14ac:dyDescent="0.25">
      <c r="A13" s="59" t="s">
        <v>8</v>
      </c>
      <c r="B13" s="406"/>
      <c r="C13" s="26">
        <v>2113.37555625</v>
      </c>
    </row>
    <row r="14" spans="1:3" x14ac:dyDescent="0.25">
      <c r="A14" s="59" t="s">
        <v>9</v>
      </c>
      <c r="B14" s="406"/>
      <c r="C14" s="26">
        <v>2729.5139024999999</v>
      </c>
    </row>
    <row r="15" spans="1:3" x14ac:dyDescent="0.25">
      <c r="A15" s="59" t="s">
        <v>10</v>
      </c>
      <c r="B15" s="406"/>
      <c r="C15" s="26">
        <v>4256.1911700000001</v>
      </c>
    </row>
    <row r="16" spans="1:3" x14ac:dyDescent="0.25">
      <c r="A16" s="59" t="s">
        <v>11</v>
      </c>
      <c r="B16" s="406"/>
      <c r="C16" s="26">
        <v>5337.0618524999991</v>
      </c>
    </row>
    <row r="17" spans="1:3" x14ac:dyDescent="0.25">
      <c r="A17" s="59" t="s">
        <v>13</v>
      </c>
      <c r="B17" s="406"/>
      <c r="C17" s="26">
        <v>5690.3425425000005</v>
      </c>
    </row>
    <row r="18" spans="1:3" x14ac:dyDescent="0.25">
      <c r="A18" s="59" t="s">
        <v>14</v>
      </c>
      <c r="B18" s="348">
        <v>25</v>
      </c>
      <c r="C18" s="26">
        <v>7263.282757500001</v>
      </c>
    </row>
    <row r="19" spans="1:3" x14ac:dyDescent="0.25">
      <c r="A19" s="59" t="s">
        <v>16</v>
      </c>
      <c r="B19" s="348"/>
      <c r="C19" s="26">
        <v>9513.3442949999971</v>
      </c>
    </row>
    <row r="20" spans="1:3" x14ac:dyDescent="0.25">
      <c r="A20" s="59" t="s">
        <v>18</v>
      </c>
      <c r="B20" s="348"/>
      <c r="C20" s="26">
        <v>19127.625929999998</v>
      </c>
    </row>
    <row r="21" spans="1:3" x14ac:dyDescent="0.25">
      <c r="A21" s="429"/>
      <c r="B21" s="429"/>
      <c r="C21" s="429"/>
    </row>
  </sheetData>
  <mergeCells count="9">
    <mergeCell ref="A21:C21"/>
    <mergeCell ref="A1:C1"/>
    <mergeCell ref="A3:C3"/>
    <mergeCell ref="A5:C5"/>
    <mergeCell ref="A7:C7"/>
    <mergeCell ref="B11:B17"/>
    <mergeCell ref="B18:B20"/>
    <mergeCell ref="A9:A10"/>
    <mergeCell ref="B9:C9"/>
  </mergeCells>
  <printOptions horizontalCentered="1"/>
  <pageMargins left="0.23622047244094491" right="0.23622047244094491" top="0" bottom="0" header="0.31496062992125984" footer="0.31496062992125984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topLeftCell="A3" zoomScaleNormal="100" workbookViewId="0">
      <selection activeCell="U28" sqref="U28"/>
    </sheetView>
  </sheetViews>
  <sheetFormatPr defaultRowHeight="15" x14ac:dyDescent="0.25"/>
  <cols>
    <col min="1" max="1" width="17.5703125" style="10" customWidth="1"/>
    <col min="2" max="8" width="13.5703125" style="10" customWidth="1"/>
  </cols>
  <sheetData>
    <row r="1" spans="1:8" ht="60" customHeight="1" x14ac:dyDescent="0.25">
      <c r="A1" s="309" t="s">
        <v>291</v>
      </c>
      <c r="B1" s="309"/>
      <c r="C1" s="309"/>
      <c r="D1" s="309"/>
      <c r="E1" s="309"/>
      <c r="F1" s="309"/>
      <c r="G1" s="309"/>
      <c r="H1" s="309"/>
    </row>
    <row r="2" spans="1:8" ht="2.1" customHeight="1" x14ac:dyDescent="0.25"/>
    <row r="3" spans="1:8" ht="95.1" customHeight="1" x14ac:dyDescent="0.25">
      <c r="A3" s="349" t="s">
        <v>305</v>
      </c>
      <c r="B3" s="350"/>
      <c r="C3" s="350"/>
      <c r="D3" s="350"/>
      <c r="E3" s="350"/>
      <c r="F3" s="350"/>
      <c r="G3" s="350"/>
      <c r="H3" s="350"/>
    </row>
    <row r="4" spans="1:8" ht="2.1" customHeight="1" x14ac:dyDescent="0.25"/>
    <row r="5" spans="1:8" x14ac:dyDescent="0.25">
      <c r="A5" s="375" t="s">
        <v>39</v>
      </c>
      <c r="B5" s="375"/>
      <c r="C5" s="375"/>
      <c r="D5" s="375"/>
      <c r="E5" s="375"/>
      <c r="F5" s="375"/>
      <c r="G5" s="375"/>
      <c r="H5" s="375"/>
    </row>
    <row r="6" spans="1:8" ht="2.1" customHeight="1" x14ac:dyDescent="0.25">
      <c r="A6" s="192"/>
      <c r="B6" s="192"/>
      <c r="C6" s="192"/>
      <c r="D6" s="192"/>
      <c r="E6" s="192"/>
      <c r="F6" s="192"/>
      <c r="G6" s="192"/>
      <c r="H6" s="192"/>
    </row>
    <row r="7" spans="1:8" ht="30" customHeight="1" x14ac:dyDescent="0.25">
      <c r="A7" s="412" t="s">
        <v>273</v>
      </c>
      <c r="B7" s="411"/>
      <c r="C7" s="411"/>
      <c r="D7" s="411"/>
      <c r="E7" s="411"/>
      <c r="F7" s="411"/>
      <c r="G7" s="411"/>
      <c r="H7" s="411"/>
    </row>
    <row r="8" spans="1:8" ht="2.1" customHeight="1" x14ac:dyDescent="0.25"/>
    <row r="9" spans="1:8" ht="15.75" customHeight="1" x14ac:dyDescent="0.25">
      <c r="A9" s="433" t="s">
        <v>222</v>
      </c>
      <c r="B9" s="433"/>
      <c r="C9" s="433"/>
      <c r="D9" s="433"/>
      <c r="E9" s="433"/>
      <c r="F9" s="433"/>
      <c r="G9" s="433"/>
      <c r="H9" s="433"/>
    </row>
    <row r="10" spans="1:8" ht="51" x14ac:dyDescent="0.25">
      <c r="A10" s="191" t="s">
        <v>50</v>
      </c>
      <c r="B10" s="191" t="s">
        <v>63</v>
      </c>
      <c r="C10" s="248" t="s">
        <v>306</v>
      </c>
      <c r="D10" s="248" t="s">
        <v>307</v>
      </c>
      <c r="E10" s="248" t="s">
        <v>308</v>
      </c>
      <c r="F10" s="191" t="s">
        <v>63</v>
      </c>
      <c r="G10" s="25" t="s">
        <v>308</v>
      </c>
      <c r="H10" s="248" t="s">
        <v>308</v>
      </c>
    </row>
    <row r="11" spans="1:8" x14ac:dyDescent="0.25">
      <c r="A11" s="33" t="s">
        <v>6</v>
      </c>
      <c r="B11" s="434">
        <v>40</v>
      </c>
      <c r="C11" s="26">
        <v>1660.9703389830509</v>
      </c>
      <c r="D11" s="60">
        <v>1855.9830508474574</v>
      </c>
      <c r="E11" s="198"/>
      <c r="F11" s="435"/>
      <c r="G11" s="263"/>
      <c r="H11" s="198"/>
    </row>
    <row r="12" spans="1:8" x14ac:dyDescent="0.25">
      <c r="A12" s="33" t="s">
        <v>40</v>
      </c>
      <c r="B12" s="434"/>
      <c r="C12" s="26">
        <v>1600.7415254237287</v>
      </c>
      <c r="D12" s="60">
        <v>1691.1129889830506</v>
      </c>
      <c r="E12" s="198"/>
      <c r="F12" s="435"/>
      <c r="G12" s="263"/>
      <c r="H12" s="198"/>
    </row>
    <row r="13" spans="1:8" x14ac:dyDescent="0.25">
      <c r="A13" s="33" t="s">
        <v>7</v>
      </c>
      <c r="B13" s="434"/>
      <c r="C13" s="26">
        <v>1868.3855084745758</v>
      </c>
      <c r="D13" s="60">
        <v>1984.1831504237286</v>
      </c>
      <c r="E13" s="198"/>
      <c r="F13" s="435"/>
      <c r="G13" s="263"/>
      <c r="H13" s="198"/>
    </row>
    <row r="14" spans="1:8" x14ac:dyDescent="0.25">
      <c r="A14" s="33" t="s">
        <v>75</v>
      </c>
      <c r="B14" s="434"/>
      <c r="C14" s="26">
        <v>1915.9428813559323</v>
      </c>
      <c r="D14" s="60">
        <v>2027.240933898305</v>
      </c>
      <c r="E14" s="198"/>
      <c r="F14" s="435"/>
      <c r="G14" s="263"/>
      <c r="H14" s="198"/>
    </row>
    <row r="15" spans="1:8" x14ac:dyDescent="0.25">
      <c r="A15" s="33" t="s">
        <v>8</v>
      </c>
      <c r="B15" s="434"/>
      <c r="C15" s="26">
        <v>2190.013220338983</v>
      </c>
      <c r="D15" s="60">
        <v>2325.9776033898311</v>
      </c>
      <c r="E15" s="198"/>
      <c r="F15" s="435"/>
      <c r="G15" s="263"/>
      <c r="H15" s="198"/>
    </row>
    <row r="16" spans="1:8" x14ac:dyDescent="0.25">
      <c r="A16" s="33" t="s">
        <v>42</v>
      </c>
      <c r="B16" s="434"/>
      <c r="C16" s="26">
        <v>2306.330847457627</v>
      </c>
      <c r="D16" s="60">
        <v>2430.8171389830509</v>
      </c>
      <c r="E16" s="198"/>
      <c r="F16" s="435"/>
      <c r="G16" s="263"/>
      <c r="H16" s="198"/>
    </row>
    <row r="17" spans="1:8" x14ac:dyDescent="0.25">
      <c r="A17" s="33" t="s">
        <v>9</v>
      </c>
      <c r="B17" s="434"/>
      <c r="C17" s="26">
        <v>2678.9308474576274</v>
      </c>
      <c r="D17" s="60">
        <v>2814.1278101694916</v>
      </c>
      <c r="E17" s="198"/>
      <c r="F17" s="435"/>
      <c r="G17" s="263"/>
      <c r="H17" s="198"/>
    </row>
    <row r="18" spans="1:8" x14ac:dyDescent="0.25">
      <c r="A18" s="33" t="s">
        <v>43</v>
      </c>
      <c r="B18" s="434"/>
      <c r="C18" s="26">
        <v>2940.7364949152548</v>
      </c>
      <c r="D18" s="26">
        <v>3117.6853564576277</v>
      </c>
      <c r="E18" s="198"/>
      <c r="F18" s="435"/>
      <c r="G18" s="263"/>
      <c r="H18" s="198"/>
    </row>
    <row r="19" spans="1:8" x14ac:dyDescent="0.25">
      <c r="A19" s="33" t="s">
        <v>10</v>
      </c>
      <c r="B19" s="434"/>
      <c r="C19" s="26">
        <v>3211.0845762711865</v>
      </c>
      <c r="D19" s="26">
        <v>3423.6611796610173</v>
      </c>
      <c r="E19" s="198"/>
      <c r="F19" s="435"/>
      <c r="G19" s="263"/>
      <c r="H19" s="198"/>
    </row>
    <row r="20" spans="1:8" x14ac:dyDescent="0.25">
      <c r="A20" s="33" t="s">
        <v>44</v>
      </c>
      <c r="B20" s="434"/>
      <c r="C20" s="26">
        <v>3272.1831406779665</v>
      </c>
      <c r="D20" s="26">
        <v>3478.9622003389836</v>
      </c>
      <c r="E20" s="198"/>
      <c r="F20" s="435"/>
      <c r="G20" s="263"/>
      <c r="H20" s="198"/>
    </row>
    <row r="21" spans="1:8" x14ac:dyDescent="0.25">
      <c r="A21" s="33" t="s">
        <v>11</v>
      </c>
      <c r="B21" s="434"/>
      <c r="C21" s="26">
        <v>3891.1614406779672</v>
      </c>
      <c r="D21" s="26">
        <v>4111.4502559322045</v>
      </c>
      <c r="E21" s="198"/>
      <c r="F21" s="435"/>
      <c r="G21" s="263"/>
      <c r="H21" s="198"/>
    </row>
    <row r="22" spans="1:8" x14ac:dyDescent="0.25">
      <c r="A22" s="33" t="s">
        <v>12</v>
      </c>
      <c r="B22" s="434">
        <v>25</v>
      </c>
      <c r="C22" s="26">
        <v>4559.4995338983053</v>
      </c>
      <c r="D22" s="26">
        <v>4795.8135406779666</v>
      </c>
      <c r="E22" s="198"/>
      <c r="F22" s="396">
        <v>16</v>
      </c>
      <c r="G22" s="261"/>
      <c r="H22" s="198"/>
    </row>
    <row r="23" spans="1:8" x14ac:dyDescent="0.25">
      <c r="A23" s="33" t="s">
        <v>13</v>
      </c>
      <c r="B23" s="434"/>
      <c r="C23" s="26">
        <v>5843.3657399999984</v>
      </c>
      <c r="D23" s="26">
        <v>6128.6997325423736</v>
      </c>
      <c r="E23" s="198"/>
      <c r="F23" s="397"/>
      <c r="G23" s="261"/>
      <c r="H23" s="198"/>
    </row>
    <row r="24" spans="1:8" x14ac:dyDescent="0.25">
      <c r="A24" s="33" t="s">
        <v>45</v>
      </c>
      <c r="B24" s="434"/>
      <c r="C24" s="26">
        <v>5601.8702542372894</v>
      </c>
      <c r="D24" s="26">
        <v>5872.8353125423737</v>
      </c>
      <c r="E24" s="198"/>
      <c r="F24" s="397"/>
      <c r="G24" s="261"/>
      <c r="H24" s="198"/>
    </row>
    <row r="25" spans="1:8" x14ac:dyDescent="0.25">
      <c r="A25" s="33" t="s">
        <v>14</v>
      </c>
      <c r="B25" s="434"/>
      <c r="C25" s="26">
        <v>6806.4412627118636</v>
      </c>
      <c r="D25" s="26">
        <v>7165.7181579661019</v>
      </c>
      <c r="E25" s="198"/>
      <c r="F25" s="397"/>
      <c r="G25" s="261"/>
      <c r="H25" s="198"/>
    </row>
    <row r="26" spans="1:8" x14ac:dyDescent="0.25">
      <c r="A26" s="33" t="s">
        <v>15</v>
      </c>
      <c r="B26" s="434"/>
      <c r="C26" s="26">
        <v>8300.6251525423722</v>
      </c>
      <c r="D26" s="26">
        <v>8839.1100640677978</v>
      </c>
      <c r="E26" s="198"/>
      <c r="F26" s="397"/>
      <c r="G26" s="261"/>
      <c r="H26" s="198"/>
    </row>
    <row r="27" spans="1:8" x14ac:dyDescent="0.25">
      <c r="A27" s="33" t="s">
        <v>16</v>
      </c>
      <c r="B27" s="434"/>
      <c r="C27" s="26"/>
      <c r="D27" s="60"/>
      <c r="E27" s="26">
        <v>11966.726135593219</v>
      </c>
      <c r="F27" s="397"/>
      <c r="G27" s="16">
        <v>10708.75672881356</v>
      </c>
      <c r="H27" s="26">
        <v>10708.75672881356</v>
      </c>
    </row>
    <row r="28" spans="1:8" x14ac:dyDescent="0.25">
      <c r="A28" s="33" t="s">
        <v>17</v>
      </c>
      <c r="B28" s="434"/>
      <c r="C28" s="26"/>
      <c r="D28" s="60"/>
      <c r="E28" s="26">
        <v>12257.55762711864</v>
      </c>
      <c r="F28" s="397"/>
      <c r="G28" s="16">
        <v>11874.223156779659</v>
      </c>
      <c r="H28" s="26">
        <v>11874.223156779659</v>
      </c>
    </row>
    <row r="29" spans="1:8" x14ac:dyDescent="0.25">
      <c r="A29" s="33" t="s">
        <v>18</v>
      </c>
      <c r="B29" s="434"/>
      <c r="C29" s="26"/>
      <c r="D29" s="60"/>
      <c r="E29" s="26">
        <v>15266.496177966099</v>
      </c>
      <c r="F29" s="397"/>
      <c r="G29" s="16">
        <v>14872.778961864406</v>
      </c>
      <c r="H29" s="26">
        <v>14872.778961864406</v>
      </c>
    </row>
    <row r="30" spans="1:8" x14ac:dyDescent="0.25">
      <c r="A30" s="33" t="s">
        <v>46</v>
      </c>
      <c r="B30" s="434"/>
      <c r="C30" s="26"/>
      <c r="D30" s="60"/>
      <c r="E30" s="26">
        <v>18442.928135593218</v>
      </c>
      <c r="F30" s="397"/>
      <c r="G30" s="16">
        <v>15856.845559322031</v>
      </c>
      <c r="H30" s="26">
        <v>15856.845559322031</v>
      </c>
    </row>
    <row r="31" spans="1:8" x14ac:dyDescent="0.25">
      <c r="A31" s="33" t="s">
        <v>20</v>
      </c>
      <c r="B31" s="434"/>
      <c r="C31" s="26"/>
      <c r="D31" s="60"/>
      <c r="E31" s="26">
        <v>21587.761016949153</v>
      </c>
      <c r="F31" s="397"/>
      <c r="G31" s="16">
        <v>19488.874576271188</v>
      </c>
      <c r="H31" s="26">
        <v>19488.874576271188</v>
      </c>
    </row>
    <row r="32" spans="1:8" x14ac:dyDescent="0.25">
      <c r="A32" s="33" t="s">
        <v>21</v>
      </c>
      <c r="B32" s="434"/>
      <c r="C32" s="26"/>
      <c r="D32" s="60"/>
      <c r="E32" s="26">
        <v>26076.023898305084</v>
      </c>
      <c r="F32" s="397"/>
      <c r="G32" s="16">
        <v>24691.379847457625</v>
      </c>
      <c r="H32" s="26">
        <v>24691.379847457625</v>
      </c>
    </row>
    <row r="33" spans="1:8" x14ac:dyDescent="0.25">
      <c r="A33" s="33" t="s">
        <v>22</v>
      </c>
      <c r="B33" s="434"/>
      <c r="C33" s="26"/>
      <c r="D33" s="60"/>
      <c r="E33" s="26">
        <v>37921.698305084741</v>
      </c>
      <c r="F33" s="397"/>
      <c r="G33" s="16">
        <v>35604.830338983054</v>
      </c>
      <c r="H33" s="26">
        <v>35604.830338983054</v>
      </c>
    </row>
    <row r="34" spans="1:8" x14ac:dyDescent="0.25">
      <c r="A34" s="33" t="s">
        <v>23</v>
      </c>
      <c r="B34" s="434"/>
      <c r="C34" s="26"/>
      <c r="D34" s="60"/>
      <c r="E34" s="26">
        <v>56203.806737288127</v>
      </c>
      <c r="F34" s="398"/>
      <c r="G34" s="16">
        <v>53814.228559322022</v>
      </c>
      <c r="H34" s="26">
        <v>53814.228559322022</v>
      </c>
    </row>
    <row r="36" spans="1:8" x14ac:dyDescent="0.25">
      <c r="A36" s="238" t="s">
        <v>355</v>
      </c>
    </row>
  </sheetData>
  <mergeCells count="9">
    <mergeCell ref="B22:B34"/>
    <mergeCell ref="F22:F34"/>
    <mergeCell ref="A1:H1"/>
    <mergeCell ref="A3:H3"/>
    <mergeCell ref="A5:H5"/>
    <mergeCell ref="A7:H7"/>
    <mergeCell ref="A9:H9"/>
    <mergeCell ref="B11:B21"/>
    <mergeCell ref="F11:F21"/>
  </mergeCells>
  <printOptions horizontalCentered="1"/>
  <pageMargins left="0.23622047244094491" right="0.23622047244094491" top="0" bottom="0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"/>
  <sheetViews>
    <sheetView topLeftCell="A2" zoomScaleNormal="100" workbookViewId="0">
      <selection activeCell="E28" sqref="E28:E34"/>
    </sheetView>
  </sheetViews>
  <sheetFormatPr defaultRowHeight="15" x14ac:dyDescent="0.25"/>
  <cols>
    <col min="1" max="1" width="25.7109375" customWidth="1"/>
    <col min="2" max="5" width="17.85546875" customWidth="1"/>
    <col min="7" max="7" width="0" hidden="1" customWidth="1"/>
  </cols>
  <sheetData>
    <row r="1" spans="1:7" ht="60" customHeight="1" x14ac:dyDescent="0.25">
      <c r="A1" s="309" t="s">
        <v>291</v>
      </c>
      <c r="B1" s="309"/>
      <c r="C1" s="309"/>
      <c r="D1" s="309"/>
      <c r="E1" s="309"/>
    </row>
    <row r="2" spans="1:7" ht="2.1" customHeight="1" x14ac:dyDescent="0.25">
      <c r="A2" s="10"/>
      <c r="B2" s="10"/>
      <c r="C2" s="10"/>
      <c r="D2" s="10"/>
      <c r="E2" s="10"/>
    </row>
    <row r="3" spans="1:7" ht="95.1" customHeight="1" x14ac:dyDescent="0.25">
      <c r="A3" s="349" t="s">
        <v>309</v>
      </c>
      <c r="B3" s="350"/>
      <c r="C3" s="350"/>
      <c r="D3" s="350"/>
      <c r="E3" s="350"/>
    </row>
    <row r="4" spans="1:7" ht="2.1" customHeight="1" x14ac:dyDescent="0.25">
      <c r="A4" s="10"/>
      <c r="B4" s="10"/>
      <c r="C4" s="10"/>
      <c r="D4" s="10"/>
      <c r="E4" s="10"/>
    </row>
    <row r="5" spans="1:7" x14ac:dyDescent="0.25">
      <c r="A5" s="375" t="s">
        <v>39</v>
      </c>
      <c r="B5" s="375"/>
      <c r="C5" s="375"/>
      <c r="D5" s="375"/>
      <c r="E5" s="375"/>
    </row>
    <row r="6" spans="1:7" ht="2.1" customHeight="1" x14ac:dyDescent="0.25">
      <c r="A6" s="192"/>
      <c r="B6" s="192"/>
      <c r="C6" s="192"/>
      <c r="D6" s="192"/>
      <c r="E6" s="192"/>
    </row>
    <row r="7" spans="1:7" ht="30" customHeight="1" x14ac:dyDescent="0.25">
      <c r="A7" s="412" t="s">
        <v>273</v>
      </c>
      <c r="B7" s="411"/>
      <c r="C7" s="411"/>
      <c r="D7" s="411"/>
      <c r="E7" s="411"/>
    </row>
    <row r="8" spans="1:7" ht="2.1" customHeight="1" x14ac:dyDescent="0.25">
      <c r="A8" s="10"/>
      <c r="B8" s="10"/>
      <c r="C8" s="10"/>
      <c r="D8" s="10"/>
      <c r="E8" s="10"/>
    </row>
    <row r="9" spans="1:7" ht="15" customHeight="1" x14ac:dyDescent="0.25">
      <c r="A9" s="436" t="s">
        <v>223</v>
      </c>
      <c r="B9" s="437"/>
      <c r="C9" s="437"/>
      <c r="D9" s="437"/>
      <c r="E9" s="438"/>
    </row>
    <row r="10" spans="1:7" ht="41.25" customHeight="1" x14ac:dyDescent="0.25">
      <c r="A10" s="32" t="s">
        <v>50</v>
      </c>
      <c r="B10" s="32" t="s">
        <v>37</v>
      </c>
      <c r="C10" s="248" t="s">
        <v>311</v>
      </c>
      <c r="D10" s="248" t="s">
        <v>310</v>
      </c>
      <c r="E10" s="248" t="s">
        <v>308</v>
      </c>
    </row>
    <row r="11" spans="1:7" x14ac:dyDescent="0.25">
      <c r="A11" s="33" t="s">
        <v>6</v>
      </c>
      <c r="B11" s="434">
        <v>40</v>
      </c>
      <c r="C11" s="26">
        <v>1061.1381355932203</v>
      </c>
      <c r="D11" s="60">
        <v>1001.9618644067796</v>
      </c>
      <c r="E11" s="198"/>
      <c r="G11" s="176">
        <v>0.15</v>
      </c>
    </row>
    <row r="12" spans="1:7" x14ac:dyDescent="0.25">
      <c r="A12" s="33" t="s">
        <v>40</v>
      </c>
      <c r="B12" s="434"/>
      <c r="C12" s="26">
        <v>1056.1677966101695</v>
      </c>
      <c r="D12" s="60">
        <v>1000.8508474576271</v>
      </c>
      <c r="E12" s="198"/>
      <c r="G12" s="176">
        <v>0.1</v>
      </c>
    </row>
    <row r="13" spans="1:7" x14ac:dyDescent="0.25">
      <c r="A13" s="33" t="s">
        <v>7</v>
      </c>
      <c r="B13" s="434"/>
      <c r="C13" s="26">
        <v>1128.2084745762711</v>
      </c>
      <c r="D13" s="60">
        <v>1071.6050847457627</v>
      </c>
      <c r="E13" s="198"/>
      <c r="G13" s="176">
        <v>0.09</v>
      </c>
    </row>
    <row r="14" spans="1:7" x14ac:dyDescent="0.25">
      <c r="A14" s="33" t="s">
        <v>75</v>
      </c>
      <c r="B14" s="434"/>
      <c r="C14" s="26">
        <v>1124.3257627118644</v>
      </c>
      <c r="D14" s="60">
        <v>1068.2369491525424</v>
      </c>
      <c r="E14" s="198"/>
      <c r="G14" s="176">
        <v>0.09</v>
      </c>
    </row>
    <row r="15" spans="1:7" x14ac:dyDescent="0.25">
      <c r="A15" s="33" t="s">
        <v>8</v>
      </c>
      <c r="B15" s="434"/>
      <c r="C15" s="26">
        <v>1284.9437288135596</v>
      </c>
      <c r="D15" s="60">
        <v>1228.8549152542373</v>
      </c>
      <c r="E15" s="198"/>
      <c r="G15" s="176">
        <v>0.09</v>
      </c>
    </row>
    <row r="16" spans="1:7" x14ac:dyDescent="0.25">
      <c r="A16" s="33" t="s">
        <v>42</v>
      </c>
      <c r="B16" s="434"/>
      <c r="C16" s="26">
        <v>1293.8669491525425</v>
      </c>
      <c r="D16" s="60">
        <v>1237.7781355932204</v>
      </c>
      <c r="E16" s="198"/>
      <c r="G16" s="176">
        <v>0.09</v>
      </c>
    </row>
    <row r="17" spans="1:7" x14ac:dyDescent="0.25">
      <c r="A17" s="33" t="s">
        <v>9</v>
      </c>
      <c r="B17" s="434"/>
      <c r="C17" s="26">
        <v>1696.6866101694916</v>
      </c>
      <c r="D17" s="60">
        <v>1621.4766101694918</v>
      </c>
      <c r="E17" s="198"/>
      <c r="G17" s="176">
        <v>0.09</v>
      </c>
    </row>
    <row r="18" spans="1:7" x14ac:dyDescent="0.25">
      <c r="A18" s="33" t="s">
        <v>43</v>
      </c>
      <c r="B18" s="434"/>
      <c r="C18" s="26">
        <v>1689.0381355932202</v>
      </c>
      <c r="D18" s="60">
        <v>1613.8281355932202</v>
      </c>
      <c r="E18" s="198"/>
      <c r="G18" s="176">
        <v>0.09</v>
      </c>
    </row>
    <row r="19" spans="1:7" x14ac:dyDescent="0.25">
      <c r="A19" s="33" t="s">
        <v>10</v>
      </c>
      <c r="B19" s="434"/>
      <c r="C19" s="26">
        <v>1861.1288135593222</v>
      </c>
      <c r="D19" s="60">
        <v>1785.9188135593224</v>
      </c>
      <c r="E19" s="198"/>
      <c r="G19" s="176">
        <v>0.09</v>
      </c>
    </row>
    <row r="20" spans="1:7" x14ac:dyDescent="0.25">
      <c r="A20" s="33" t="s">
        <v>44</v>
      </c>
      <c r="B20" s="434"/>
      <c r="C20" s="26">
        <v>1875.1510169491526</v>
      </c>
      <c r="D20" s="60">
        <v>1799.9410169491528</v>
      </c>
      <c r="E20" s="198"/>
    </row>
    <row r="21" spans="1:7" x14ac:dyDescent="0.25">
      <c r="A21" s="33" t="s">
        <v>11</v>
      </c>
      <c r="B21" s="434"/>
      <c r="C21" s="26">
        <v>2517.6228813559323</v>
      </c>
      <c r="D21" s="60">
        <v>2407.9947457627118</v>
      </c>
      <c r="E21" s="198"/>
    </row>
    <row r="22" spans="1:7" x14ac:dyDescent="0.25">
      <c r="A22" s="33" t="s">
        <v>12</v>
      </c>
      <c r="B22" s="434">
        <v>25</v>
      </c>
      <c r="C22" s="26">
        <v>2504.875423728814</v>
      </c>
      <c r="D22" s="60">
        <v>2395.2472881355934</v>
      </c>
      <c r="E22" s="198"/>
    </row>
    <row r="23" spans="1:7" x14ac:dyDescent="0.25">
      <c r="A23" s="33" t="s">
        <v>13</v>
      </c>
      <c r="B23" s="434"/>
      <c r="C23" s="26">
        <v>3309.24</v>
      </c>
      <c r="D23" s="60">
        <v>3160.0947457627121</v>
      </c>
      <c r="E23" s="198"/>
    </row>
    <row r="24" spans="1:7" x14ac:dyDescent="0.25">
      <c r="A24" s="33" t="s">
        <v>45</v>
      </c>
      <c r="B24" s="434"/>
      <c r="C24" s="26">
        <v>3325.8116949152545</v>
      </c>
      <c r="D24" s="60">
        <v>3177.9411864406779</v>
      </c>
      <c r="E24" s="198"/>
    </row>
    <row r="25" spans="1:7" x14ac:dyDescent="0.25">
      <c r="A25" s="33" t="s">
        <v>14</v>
      </c>
      <c r="B25" s="434"/>
      <c r="C25" s="26">
        <v>3972.1077966101693</v>
      </c>
      <c r="D25" s="60">
        <v>3822.9625423728817</v>
      </c>
      <c r="E25" s="198"/>
    </row>
    <row r="26" spans="1:7" x14ac:dyDescent="0.25">
      <c r="A26" s="33" t="s">
        <v>15</v>
      </c>
      <c r="B26" s="434"/>
      <c r="C26" s="26">
        <v>4176.0671186440686</v>
      </c>
      <c r="D26" s="26">
        <v>4978.1371525423729</v>
      </c>
      <c r="E26" s="198"/>
    </row>
    <row r="27" spans="1:7" x14ac:dyDescent="0.25">
      <c r="A27" s="33" t="s">
        <v>16</v>
      </c>
      <c r="B27" s="434"/>
      <c r="C27" s="26"/>
      <c r="D27" s="60"/>
      <c r="E27" s="26">
        <v>7366.7557627118649</v>
      </c>
    </row>
    <row r="28" spans="1:7" x14ac:dyDescent="0.25">
      <c r="A28" s="33" t="s">
        <v>17</v>
      </c>
      <c r="B28" s="434"/>
      <c r="C28" s="26"/>
      <c r="D28" s="60"/>
      <c r="E28" s="26">
        <v>7693.6005762711857</v>
      </c>
    </row>
    <row r="29" spans="1:7" x14ac:dyDescent="0.25">
      <c r="A29" s="33" t="s">
        <v>18</v>
      </c>
      <c r="B29" s="434"/>
      <c r="C29" s="26"/>
      <c r="D29" s="60"/>
      <c r="E29" s="26">
        <v>10006.754237288134</v>
      </c>
    </row>
    <row r="30" spans="1:7" x14ac:dyDescent="0.25">
      <c r="A30" s="33" t="s">
        <v>19</v>
      </c>
      <c r="B30" s="434"/>
      <c r="C30" s="26"/>
      <c r="D30" s="60"/>
      <c r="E30" s="26">
        <v>9898.0821610169478</v>
      </c>
    </row>
    <row r="31" spans="1:7" x14ac:dyDescent="0.25">
      <c r="A31" s="33" t="s">
        <v>20</v>
      </c>
      <c r="B31" s="434"/>
      <c r="C31" s="26"/>
      <c r="D31" s="60"/>
      <c r="E31" s="26">
        <v>15290.575423728815</v>
      </c>
    </row>
    <row r="32" spans="1:7" x14ac:dyDescent="0.25">
      <c r="A32" s="33" t="s">
        <v>21</v>
      </c>
      <c r="B32" s="434"/>
      <c r="C32" s="26"/>
      <c r="D32" s="60"/>
      <c r="E32" s="26">
        <v>16531.155953389825</v>
      </c>
    </row>
    <row r="33" spans="1:5" x14ac:dyDescent="0.25">
      <c r="A33" s="33" t="s">
        <v>22</v>
      </c>
      <c r="B33" s="434"/>
      <c r="C33" s="26"/>
      <c r="D33" s="60"/>
      <c r="E33" s="26">
        <v>32213.322457627117</v>
      </c>
    </row>
    <row r="34" spans="1:5" x14ac:dyDescent="0.25">
      <c r="A34" s="33" t="s">
        <v>23</v>
      </c>
      <c r="B34" s="434"/>
      <c r="C34" s="26"/>
      <c r="D34" s="60"/>
      <c r="E34" s="26">
        <v>40626.460296610167</v>
      </c>
    </row>
    <row r="36" spans="1:5" x14ac:dyDescent="0.25">
      <c r="A36" s="238" t="s">
        <v>355</v>
      </c>
    </row>
  </sheetData>
  <mergeCells count="7">
    <mergeCell ref="B22:B34"/>
    <mergeCell ref="A1:E1"/>
    <mergeCell ref="A3:E3"/>
    <mergeCell ref="A5:E5"/>
    <mergeCell ref="A7:E7"/>
    <mergeCell ref="A9:E9"/>
    <mergeCell ref="B11:B21"/>
  </mergeCells>
  <printOptions horizontalCentered="1"/>
  <pageMargins left="0.23622047244094491" right="0.23622047244094491" top="0" bottom="0" header="0.31496062992125984" footer="0.31496062992125984"/>
  <pageSetup paperSize="9" orientation="portrait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0"/>
  <sheetViews>
    <sheetView zoomScale="90" zoomScaleNormal="90" workbookViewId="0">
      <selection activeCell="A19" sqref="A19"/>
    </sheetView>
  </sheetViews>
  <sheetFormatPr defaultRowHeight="15" x14ac:dyDescent="0.25"/>
  <cols>
    <col min="1" max="1" width="20.7109375" style="3" customWidth="1"/>
    <col min="2" max="2" width="17.5703125" style="3" customWidth="1"/>
    <col min="3" max="3" width="15.7109375" style="3" customWidth="1"/>
    <col min="4" max="4" width="25.85546875" style="3" customWidth="1"/>
    <col min="5" max="6" width="15.7109375" style="3" customWidth="1"/>
  </cols>
  <sheetData>
    <row r="1" spans="1:6" ht="60" customHeight="1" x14ac:dyDescent="0.25">
      <c r="A1" s="302" t="s">
        <v>291</v>
      </c>
      <c r="B1" s="319"/>
      <c r="C1" s="319"/>
      <c r="D1" s="319"/>
      <c r="E1" s="319"/>
      <c r="F1" s="319"/>
    </row>
    <row r="2" spans="1:6" ht="2.1" customHeight="1" x14ac:dyDescent="0.25">
      <c r="A2" s="1"/>
      <c r="B2" s="1"/>
      <c r="C2" s="1"/>
      <c r="D2" s="1"/>
      <c r="E2" s="1"/>
      <c r="F2" s="1"/>
    </row>
    <row r="3" spans="1:6" ht="95.1" customHeight="1" x14ac:dyDescent="0.25">
      <c r="A3" s="439" t="s">
        <v>312</v>
      </c>
      <c r="B3" s="393"/>
      <c r="C3" s="393"/>
      <c r="D3" s="393"/>
      <c r="E3" s="393"/>
      <c r="F3" s="393"/>
    </row>
    <row r="4" spans="1:6" ht="2.1" customHeight="1" x14ac:dyDescent="0.25">
      <c r="A4" s="1"/>
      <c r="B4" s="1"/>
      <c r="C4" s="1"/>
      <c r="D4" s="1"/>
      <c r="E4" s="1"/>
      <c r="F4" s="1"/>
    </row>
    <row r="5" spans="1:6" ht="31.5" customHeight="1" x14ac:dyDescent="0.25">
      <c r="A5" s="307" t="s">
        <v>224</v>
      </c>
      <c r="B5" s="308"/>
      <c r="C5" s="308"/>
      <c r="D5" s="308"/>
      <c r="E5" s="308"/>
      <c r="F5" s="308"/>
    </row>
    <row r="6" spans="1:6" ht="2.1" customHeight="1" x14ac:dyDescent="0.25">
      <c r="A6" s="180"/>
      <c r="B6" s="180"/>
      <c r="C6" s="180"/>
      <c r="D6" s="180"/>
      <c r="E6" s="180"/>
      <c r="F6" s="180"/>
    </row>
    <row r="7" spans="1:6" ht="28.35" customHeight="1" x14ac:dyDescent="0.25">
      <c r="A7" s="307" t="s">
        <v>273</v>
      </c>
      <c r="B7" s="307"/>
      <c r="C7" s="307"/>
      <c r="D7" s="307"/>
      <c r="E7" s="307"/>
      <c r="F7" s="307"/>
    </row>
    <row r="8" spans="1:6" ht="2.1" customHeight="1" x14ac:dyDescent="0.25">
      <c r="A8" s="1"/>
      <c r="B8" s="1"/>
      <c r="C8" s="1"/>
      <c r="D8" s="1"/>
      <c r="E8" s="1"/>
      <c r="F8" s="1"/>
    </row>
    <row r="9" spans="1:6" ht="32.25" customHeight="1" x14ac:dyDescent="0.25">
      <c r="A9" s="356" t="s">
        <v>313</v>
      </c>
      <c r="B9" s="325"/>
      <c r="C9" s="326"/>
      <c r="D9" s="356" t="s">
        <v>314</v>
      </c>
      <c r="E9" s="325"/>
      <c r="F9" s="326"/>
    </row>
    <row r="10" spans="1:6" ht="22.5" customHeight="1" x14ac:dyDescent="0.25">
      <c r="A10" s="191" t="s">
        <v>50</v>
      </c>
      <c r="B10" s="191" t="s">
        <v>37</v>
      </c>
      <c r="C10" s="248" t="s">
        <v>208</v>
      </c>
      <c r="D10" s="191" t="s">
        <v>50</v>
      </c>
      <c r="E10" s="191" t="s">
        <v>37</v>
      </c>
      <c r="F10" s="248" t="s">
        <v>212</v>
      </c>
    </row>
    <row r="11" spans="1:6" x14ac:dyDescent="0.25">
      <c r="A11" s="17" t="s">
        <v>5</v>
      </c>
      <c r="B11" s="344">
        <v>40</v>
      </c>
      <c r="C11" s="181">
        <v>1118.5589999999997</v>
      </c>
      <c r="D11" s="17" t="s">
        <v>5</v>
      </c>
      <c r="E11" s="344">
        <v>40</v>
      </c>
      <c r="F11" s="181">
        <v>1490.9174999999998</v>
      </c>
    </row>
    <row r="12" spans="1:6" x14ac:dyDescent="0.25">
      <c r="A12" s="17" t="s">
        <v>6</v>
      </c>
      <c r="B12" s="345"/>
      <c r="C12" s="181">
        <v>1244.6564999999998</v>
      </c>
      <c r="D12" s="17" t="s">
        <v>6</v>
      </c>
      <c r="E12" s="345"/>
      <c r="F12" s="181">
        <v>1660.0364999999997</v>
      </c>
    </row>
    <row r="13" spans="1:6" x14ac:dyDescent="0.25">
      <c r="A13" s="17" t="s">
        <v>7</v>
      </c>
      <c r="B13" s="345"/>
      <c r="C13" s="181">
        <v>1525.0379999999998</v>
      </c>
      <c r="D13" s="17" t="s">
        <v>7</v>
      </c>
      <c r="E13" s="345"/>
      <c r="F13" s="181">
        <v>2928.4289999999996</v>
      </c>
    </row>
    <row r="14" spans="1:6" x14ac:dyDescent="0.25">
      <c r="A14" s="17" t="s">
        <v>76</v>
      </c>
      <c r="B14" s="345"/>
      <c r="C14" s="181">
        <v>2197.0634999999997</v>
      </c>
      <c r="D14" s="17" t="s">
        <v>76</v>
      </c>
      <c r="E14" s="345"/>
      <c r="F14" s="181">
        <v>3076.7789999999995</v>
      </c>
    </row>
    <row r="15" spans="1:6" x14ac:dyDescent="0.25">
      <c r="A15" s="17" t="s">
        <v>9</v>
      </c>
      <c r="B15" s="345"/>
      <c r="C15" s="181">
        <v>2829.0344999999998</v>
      </c>
      <c r="D15" s="17" t="s">
        <v>9</v>
      </c>
      <c r="E15" s="345"/>
      <c r="F15" s="181">
        <v>3960.9449999999997</v>
      </c>
    </row>
    <row r="16" spans="1:6" x14ac:dyDescent="0.25">
      <c r="A16" s="17" t="s">
        <v>10</v>
      </c>
      <c r="B16" s="345"/>
      <c r="C16" s="181">
        <v>3453.5879999999997</v>
      </c>
      <c r="D16" s="17" t="s">
        <v>10</v>
      </c>
      <c r="E16" s="345"/>
      <c r="F16" s="181">
        <v>4834.7264999999989</v>
      </c>
    </row>
    <row r="17" spans="1:6" x14ac:dyDescent="0.25">
      <c r="A17" s="17" t="s">
        <v>11</v>
      </c>
      <c r="B17" s="359"/>
      <c r="C17" s="181">
        <v>4839.1769999999988</v>
      </c>
      <c r="D17" s="17" t="s">
        <v>11</v>
      </c>
      <c r="E17" s="359"/>
      <c r="F17" s="181">
        <v>6775.1444999999985</v>
      </c>
    </row>
    <row r="18" spans="1:6" x14ac:dyDescent="0.25">
      <c r="A18" s="69"/>
      <c r="B18" s="70"/>
      <c r="C18" s="70"/>
      <c r="D18" s="70"/>
      <c r="E18" s="70"/>
      <c r="F18" s="260"/>
    </row>
    <row r="19" spans="1:6" x14ac:dyDescent="0.25">
      <c r="A19" s="238"/>
      <c r="B19" s="70"/>
      <c r="C19" s="70"/>
      <c r="D19" s="70"/>
      <c r="E19" s="70"/>
      <c r="F19" s="260"/>
    </row>
    <row r="20" spans="1:6" x14ac:dyDescent="0.25">
      <c r="A20" s="69"/>
      <c r="B20" s="70"/>
      <c r="C20" s="70"/>
      <c r="D20" s="70"/>
      <c r="E20" s="70"/>
      <c r="F20" s="260"/>
    </row>
    <row r="21" spans="1:6" x14ac:dyDescent="0.25">
      <c r="A21" s="69"/>
      <c r="B21" s="70"/>
      <c r="C21" s="70"/>
      <c r="D21" s="70"/>
      <c r="E21" s="70"/>
      <c r="F21" s="260"/>
    </row>
    <row r="22" spans="1:6" x14ac:dyDescent="0.25">
      <c r="C22" s="71"/>
      <c r="D22" s="71"/>
    </row>
    <row r="23" spans="1:6" x14ac:dyDescent="0.25">
      <c r="C23" s="71"/>
      <c r="D23" s="71"/>
    </row>
    <row r="24" spans="1:6" x14ac:dyDescent="0.25">
      <c r="C24" s="71"/>
      <c r="D24" s="71"/>
    </row>
    <row r="25" spans="1:6" x14ac:dyDescent="0.25">
      <c r="C25" s="71"/>
      <c r="D25" s="71"/>
    </row>
    <row r="26" spans="1:6" x14ac:dyDescent="0.25">
      <c r="C26" s="71"/>
      <c r="D26" s="71"/>
    </row>
    <row r="27" spans="1:6" x14ac:dyDescent="0.25">
      <c r="C27" s="71"/>
    </row>
    <row r="28" spans="1:6" s="3" customFormat="1" x14ac:dyDescent="0.25">
      <c r="C28" s="71"/>
    </row>
    <row r="29" spans="1:6" s="3" customFormat="1" x14ac:dyDescent="0.25">
      <c r="C29" s="71"/>
    </row>
    <row r="30" spans="1:6" s="3" customFormat="1" x14ac:dyDescent="0.25">
      <c r="C30" s="71"/>
    </row>
  </sheetData>
  <mergeCells count="8">
    <mergeCell ref="B11:B17"/>
    <mergeCell ref="E11:E17"/>
    <mergeCell ref="A1:F1"/>
    <mergeCell ref="A3:F3"/>
    <mergeCell ref="A5:F5"/>
    <mergeCell ref="A7:F7"/>
    <mergeCell ref="A9:C9"/>
    <mergeCell ref="D9:F9"/>
  </mergeCells>
  <printOptions horizontalCentered="1"/>
  <pageMargins left="0.23622047244094491" right="0.23622047244094491" top="0" bottom="0" header="0.31496062992125984" footer="0.31496062992125984"/>
  <pageSetup paperSize="9" scale="8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5"/>
  <sheetViews>
    <sheetView zoomScale="94" zoomScaleNormal="94" workbookViewId="0">
      <selection activeCell="L24" sqref="L24"/>
    </sheetView>
  </sheetViews>
  <sheetFormatPr defaultRowHeight="15" x14ac:dyDescent="0.25"/>
  <cols>
    <col min="1" max="1" width="15.5703125" style="3" customWidth="1"/>
    <col min="2" max="2" width="13.7109375" style="3" customWidth="1"/>
    <col min="3" max="4" width="11.7109375" style="3" customWidth="1"/>
    <col min="5" max="5" width="15.5703125" style="3" customWidth="1"/>
    <col min="6" max="6" width="13.5703125" style="3" customWidth="1"/>
    <col min="7" max="8" width="11.7109375" style="3" customWidth="1"/>
  </cols>
  <sheetData>
    <row r="1" spans="1:8" ht="60" customHeight="1" x14ac:dyDescent="0.25">
      <c r="A1" s="302" t="s">
        <v>291</v>
      </c>
      <c r="B1" s="319"/>
      <c r="C1" s="319"/>
      <c r="D1" s="319"/>
      <c r="E1" s="319"/>
      <c r="F1" s="319"/>
      <c r="G1" s="319"/>
      <c r="H1" s="319"/>
    </row>
    <row r="2" spans="1:8" ht="2.1" customHeight="1" x14ac:dyDescent="0.25">
      <c r="A2" s="1"/>
      <c r="B2" s="1"/>
      <c r="C2" s="1"/>
      <c r="D2" s="1"/>
      <c r="E2" s="1"/>
      <c r="F2" s="1"/>
      <c r="G2" s="1"/>
      <c r="H2" s="1"/>
    </row>
    <row r="3" spans="1:8" ht="95.1" customHeight="1" x14ac:dyDescent="0.25">
      <c r="A3" s="320" t="s">
        <v>315</v>
      </c>
      <c r="B3" s="368"/>
      <c r="C3" s="368"/>
      <c r="D3" s="368"/>
      <c r="E3" s="368"/>
      <c r="F3" s="368"/>
      <c r="G3" s="368"/>
      <c r="H3" s="368"/>
    </row>
    <row r="4" spans="1:8" ht="2.1" customHeight="1" x14ac:dyDescent="0.25">
      <c r="A4" s="1"/>
      <c r="B4" s="1"/>
      <c r="C4" s="1"/>
      <c r="D4" s="1"/>
      <c r="E4" s="1"/>
      <c r="F4" s="1"/>
      <c r="G4" s="1"/>
      <c r="H4" s="1"/>
    </row>
    <row r="5" spans="1:8" ht="15" customHeight="1" x14ac:dyDescent="0.25">
      <c r="A5" s="330" t="s">
        <v>82</v>
      </c>
      <c r="B5" s="331"/>
      <c r="C5" s="331"/>
      <c r="D5" s="331"/>
      <c r="E5" s="331"/>
      <c r="F5" s="331"/>
      <c r="G5" s="331"/>
      <c r="H5" s="331"/>
    </row>
    <row r="6" spans="1:8" ht="2.1" customHeight="1" x14ac:dyDescent="0.25">
      <c r="A6" s="180"/>
      <c r="B6" s="180"/>
      <c r="C6" s="180"/>
      <c r="D6" s="180"/>
      <c r="E6" s="180"/>
      <c r="F6" s="180"/>
      <c r="G6" s="180"/>
      <c r="H6" s="180"/>
    </row>
    <row r="7" spans="1:8" ht="28.35" customHeight="1" x14ac:dyDescent="0.25">
      <c r="A7" s="307" t="s">
        <v>273</v>
      </c>
      <c r="B7" s="307"/>
      <c r="C7" s="307"/>
      <c r="D7" s="307"/>
      <c r="E7" s="307"/>
      <c r="F7" s="307"/>
      <c r="G7" s="307"/>
      <c r="H7" s="307"/>
    </row>
    <row r="8" spans="1:8" ht="2.1" customHeight="1" x14ac:dyDescent="0.25">
      <c r="A8" s="1"/>
      <c r="B8" s="1"/>
      <c r="C8" s="1"/>
      <c r="D8" s="1"/>
      <c r="E8" s="1"/>
      <c r="F8" s="1"/>
      <c r="G8" s="1"/>
      <c r="H8" s="1"/>
    </row>
    <row r="9" spans="1:8" ht="42" customHeight="1" x14ac:dyDescent="0.25">
      <c r="A9" s="356" t="s">
        <v>316</v>
      </c>
      <c r="B9" s="324"/>
      <c r="C9" s="324"/>
      <c r="D9" s="357"/>
      <c r="E9" s="356" t="s">
        <v>317</v>
      </c>
      <c r="F9" s="324"/>
      <c r="G9" s="324"/>
      <c r="H9" s="357"/>
    </row>
    <row r="10" spans="1:8" ht="31.5" customHeight="1" x14ac:dyDescent="0.25">
      <c r="A10" s="191" t="s">
        <v>50</v>
      </c>
      <c r="B10" s="191" t="s">
        <v>98</v>
      </c>
      <c r="C10" s="191" t="s">
        <v>37</v>
      </c>
      <c r="D10" s="248" t="s">
        <v>208</v>
      </c>
      <c r="E10" s="191" t="s">
        <v>50</v>
      </c>
      <c r="F10" s="191" t="s">
        <v>98</v>
      </c>
      <c r="G10" s="191" t="s">
        <v>37</v>
      </c>
      <c r="H10" s="248" t="s">
        <v>208</v>
      </c>
    </row>
    <row r="11" spans="1:8" x14ac:dyDescent="0.25">
      <c r="A11" s="17" t="s">
        <v>5</v>
      </c>
      <c r="B11" s="53" t="s">
        <v>64</v>
      </c>
      <c r="C11" s="344">
        <v>40</v>
      </c>
      <c r="D11" s="181">
        <v>1226.67625</v>
      </c>
      <c r="E11" s="17" t="s">
        <v>40</v>
      </c>
      <c r="F11" s="53" t="s">
        <v>65</v>
      </c>
      <c r="G11" s="344">
        <v>40</v>
      </c>
      <c r="H11" s="181">
        <v>1366.2</v>
      </c>
    </row>
    <row r="12" spans="1:8" x14ac:dyDescent="0.25">
      <c r="A12" s="17" t="s">
        <v>6</v>
      </c>
      <c r="B12" s="53" t="s">
        <v>66</v>
      </c>
      <c r="C12" s="345"/>
      <c r="D12" s="181">
        <v>1366.2</v>
      </c>
      <c r="E12" s="17" t="s">
        <v>75</v>
      </c>
      <c r="F12" s="53" t="s">
        <v>67</v>
      </c>
      <c r="G12" s="345"/>
      <c r="H12" s="181">
        <v>1497.1274999999998</v>
      </c>
    </row>
    <row r="13" spans="1:8" x14ac:dyDescent="0.25">
      <c r="A13" s="17" t="s">
        <v>7</v>
      </c>
      <c r="B13" s="53" t="s">
        <v>65</v>
      </c>
      <c r="C13" s="345"/>
      <c r="D13" s="181">
        <v>1497.1274999999998</v>
      </c>
      <c r="E13" s="17" t="s">
        <v>42</v>
      </c>
      <c r="F13" s="53" t="s">
        <v>68</v>
      </c>
      <c r="G13" s="345"/>
      <c r="H13" s="181">
        <v>1749.0206249999999</v>
      </c>
    </row>
    <row r="14" spans="1:8" x14ac:dyDescent="0.25">
      <c r="A14" s="17" t="s">
        <v>76</v>
      </c>
      <c r="B14" s="53" t="s">
        <v>67</v>
      </c>
      <c r="C14" s="345"/>
      <c r="D14" s="181">
        <v>1749.0206249999999</v>
      </c>
      <c r="E14" s="17" t="s">
        <v>77</v>
      </c>
      <c r="F14" s="53" t="s">
        <v>69</v>
      </c>
      <c r="G14" s="345"/>
      <c r="H14" s="181">
        <v>1998.0675000000001</v>
      </c>
    </row>
    <row r="15" spans="1:8" x14ac:dyDescent="0.25">
      <c r="A15" s="17" t="s">
        <v>9</v>
      </c>
      <c r="B15" s="53" t="s">
        <v>68</v>
      </c>
      <c r="C15" s="345"/>
      <c r="D15" s="181">
        <v>1998.0675000000001</v>
      </c>
      <c r="E15" s="17" t="s">
        <v>44</v>
      </c>
      <c r="F15" s="53" t="s">
        <v>70</v>
      </c>
      <c r="G15" s="345"/>
      <c r="H15" s="181">
        <v>2329.6556249999999</v>
      </c>
    </row>
    <row r="16" spans="1:8" x14ac:dyDescent="0.25">
      <c r="A16" s="17" t="s">
        <v>10</v>
      </c>
      <c r="B16" s="53" t="s">
        <v>69</v>
      </c>
      <c r="C16" s="345"/>
      <c r="D16" s="181">
        <v>2329.6556249999999</v>
      </c>
      <c r="E16" s="17" t="s">
        <v>12</v>
      </c>
      <c r="F16" s="53" t="s">
        <v>71</v>
      </c>
      <c r="G16" s="344">
        <v>25</v>
      </c>
      <c r="H16" s="181">
        <v>3961.2756249999998</v>
      </c>
    </row>
    <row r="17" spans="1:8" x14ac:dyDescent="0.25">
      <c r="A17" s="17" t="s">
        <v>11</v>
      </c>
      <c r="B17" s="53" t="s">
        <v>70</v>
      </c>
      <c r="C17" s="359"/>
      <c r="D17" s="181">
        <v>3628.0487499999995</v>
      </c>
      <c r="E17" s="17" t="s">
        <v>45</v>
      </c>
      <c r="F17" s="53" t="s">
        <v>72</v>
      </c>
      <c r="G17" s="345"/>
      <c r="H17" s="181">
        <v>4745.9349999999995</v>
      </c>
    </row>
    <row r="18" spans="1:8" x14ac:dyDescent="0.25">
      <c r="A18" s="17" t="s">
        <v>13</v>
      </c>
      <c r="B18" s="53" t="s">
        <v>71</v>
      </c>
      <c r="C18" s="344">
        <v>25</v>
      </c>
      <c r="D18" s="181">
        <v>4717.2712499999998</v>
      </c>
      <c r="E18" s="17" t="s">
        <v>15</v>
      </c>
      <c r="F18" s="53" t="s">
        <v>73</v>
      </c>
      <c r="G18" s="359"/>
      <c r="H18" s="181">
        <v>8106.0625</v>
      </c>
    </row>
    <row r="19" spans="1:8" x14ac:dyDescent="0.25">
      <c r="A19" s="17" t="s">
        <v>14</v>
      </c>
      <c r="B19" s="53" t="s">
        <v>72</v>
      </c>
      <c r="C19" s="345"/>
      <c r="D19" s="181">
        <v>5976.6506249999993</v>
      </c>
      <c r="E19" s="63"/>
      <c r="F19" s="64"/>
      <c r="G19" s="64"/>
      <c r="H19" s="251"/>
    </row>
    <row r="20" spans="1:8" x14ac:dyDescent="0.25">
      <c r="A20" s="17" t="s">
        <v>16</v>
      </c>
      <c r="B20" s="53" t="s">
        <v>73</v>
      </c>
      <c r="C20" s="359"/>
      <c r="D20" s="181">
        <v>12272.555624999999</v>
      </c>
      <c r="E20" s="63"/>
      <c r="F20" s="64"/>
      <c r="G20" s="64"/>
      <c r="H20" s="251"/>
    </row>
    <row r="21" spans="1:8" ht="2.1" customHeight="1" x14ac:dyDescent="0.25">
      <c r="A21" s="65"/>
      <c r="B21" s="66"/>
      <c r="C21" s="67"/>
      <c r="D21" s="62"/>
      <c r="E21" s="63"/>
      <c r="F21" s="64"/>
      <c r="G21" s="64"/>
      <c r="H21" s="251"/>
    </row>
    <row r="22" spans="1:8" ht="30" customHeight="1" x14ac:dyDescent="0.25">
      <c r="A22" s="440" t="s">
        <v>74</v>
      </c>
      <c r="B22" s="414"/>
      <c r="C22" s="414"/>
      <c r="D22" s="414"/>
      <c r="E22" s="414"/>
      <c r="F22" s="414"/>
      <c r="G22" s="414"/>
      <c r="H22" s="414"/>
    </row>
    <row r="23" spans="1:8" x14ac:dyDescent="0.25">
      <c r="A23" s="69"/>
      <c r="B23" s="70"/>
      <c r="C23" s="70"/>
      <c r="D23" s="70"/>
      <c r="E23" s="70"/>
      <c r="F23" s="70"/>
      <c r="G23" s="70"/>
      <c r="H23" s="260"/>
    </row>
    <row r="24" spans="1:8" x14ac:dyDescent="0.25">
      <c r="A24" s="238" t="s">
        <v>345</v>
      </c>
      <c r="B24" s="70"/>
      <c r="C24" s="70"/>
      <c r="D24" s="70"/>
      <c r="E24" s="70"/>
      <c r="F24" s="70"/>
      <c r="G24" s="70"/>
      <c r="H24" s="260"/>
    </row>
    <row r="25" spans="1:8" x14ac:dyDescent="0.25">
      <c r="A25" s="69"/>
      <c r="B25" s="70"/>
      <c r="C25" s="70"/>
      <c r="D25" s="70"/>
      <c r="E25" s="70"/>
      <c r="F25" s="70"/>
      <c r="G25" s="70"/>
      <c r="H25" s="260"/>
    </row>
    <row r="26" spans="1:8" x14ac:dyDescent="0.25">
      <c r="A26" s="69"/>
      <c r="B26" s="70"/>
      <c r="C26" s="70"/>
      <c r="D26" s="70"/>
      <c r="E26" s="70"/>
      <c r="F26" s="70"/>
      <c r="G26" s="70"/>
      <c r="H26" s="260"/>
    </row>
    <row r="27" spans="1:8" x14ac:dyDescent="0.25">
      <c r="D27" s="71"/>
      <c r="E27" s="71"/>
    </row>
    <row r="28" spans="1:8" x14ac:dyDescent="0.25">
      <c r="D28" s="71"/>
      <c r="E28" s="71"/>
    </row>
    <row r="29" spans="1:8" x14ac:dyDescent="0.25">
      <c r="D29" s="71"/>
      <c r="E29" s="71"/>
    </row>
    <row r="30" spans="1:8" x14ac:dyDescent="0.25">
      <c r="D30" s="71"/>
      <c r="E30" s="71"/>
    </row>
    <row r="31" spans="1:8" x14ac:dyDescent="0.25">
      <c r="D31" s="71"/>
      <c r="E31" s="71"/>
    </row>
    <row r="32" spans="1:8" x14ac:dyDescent="0.25">
      <c r="D32" s="71"/>
    </row>
    <row r="33" spans="4:4" x14ac:dyDescent="0.25">
      <c r="D33" s="71"/>
    </row>
    <row r="34" spans="4:4" x14ac:dyDescent="0.25">
      <c r="D34" s="71"/>
    </row>
    <row r="35" spans="4:4" x14ac:dyDescent="0.25">
      <c r="D35" s="71"/>
    </row>
  </sheetData>
  <mergeCells count="11">
    <mergeCell ref="A1:H1"/>
    <mergeCell ref="A3:H3"/>
    <mergeCell ref="A5:H5"/>
    <mergeCell ref="A7:H7"/>
    <mergeCell ref="A9:D9"/>
    <mergeCell ref="E9:H9"/>
    <mergeCell ref="C11:C17"/>
    <mergeCell ref="G11:G15"/>
    <mergeCell ref="G16:G18"/>
    <mergeCell ref="C18:C20"/>
    <mergeCell ref="A22:H22"/>
  </mergeCells>
  <printOptions horizontalCentered="1"/>
  <pageMargins left="0.23622047244094491" right="0.23622047244094491" top="0" bottom="0" header="0.31496062992125984" footer="0.31496062992125984"/>
  <pageSetup paperSize="9" scale="9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9"/>
  <sheetViews>
    <sheetView zoomScaleNormal="100" workbookViewId="0">
      <selection activeCell="I23" sqref="I23"/>
    </sheetView>
  </sheetViews>
  <sheetFormatPr defaultRowHeight="15" x14ac:dyDescent="0.25"/>
  <cols>
    <col min="1" max="1" width="32.7109375" customWidth="1"/>
    <col min="2" max="4" width="21.7109375" customWidth="1"/>
  </cols>
  <sheetData>
    <row r="1" spans="1:4" ht="60" customHeight="1" x14ac:dyDescent="0.25">
      <c r="A1" s="309" t="s">
        <v>258</v>
      </c>
      <c r="B1" s="310"/>
      <c r="C1" s="310"/>
      <c r="D1" s="310"/>
    </row>
    <row r="2" spans="1:4" ht="2.1" customHeight="1" x14ac:dyDescent="0.25">
      <c r="A2" s="10"/>
      <c r="B2" s="10"/>
      <c r="C2" s="10"/>
      <c r="D2" s="10"/>
    </row>
    <row r="3" spans="1:4" ht="95.1" customHeight="1" x14ac:dyDescent="0.25">
      <c r="A3" s="311" t="s">
        <v>265</v>
      </c>
      <c r="B3" s="312"/>
      <c r="C3" s="312"/>
      <c r="D3" s="312"/>
    </row>
    <row r="4" spans="1:4" ht="2.1" customHeight="1" x14ac:dyDescent="0.25">
      <c r="A4" s="11"/>
      <c r="B4" s="11"/>
      <c r="C4" s="11"/>
      <c r="D4" s="11"/>
    </row>
    <row r="5" spans="1:4" ht="15" customHeight="1" x14ac:dyDescent="0.25">
      <c r="A5" s="313" t="s">
        <v>39</v>
      </c>
      <c r="B5" s="314"/>
      <c r="C5" s="314"/>
      <c r="D5" s="314"/>
    </row>
    <row r="6" spans="1:4" ht="2.1" customHeight="1" x14ac:dyDescent="0.25">
      <c r="A6" s="12"/>
      <c r="B6" s="172"/>
      <c r="C6" s="172"/>
      <c r="D6" s="172"/>
    </row>
    <row r="7" spans="1:4" ht="30" customHeight="1" x14ac:dyDescent="0.25">
      <c r="A7" s="315" t="s">
        <v>266</v>
      </c>
      <c r="B7" s="316"/>
      <c r="C7" s="316"/>
      <c r="D7" s="316"/>
    </row>
    <row r="8" spans="1:4" ht="2.1" customHeight="1" x14ac:dyDescent="0.25">
      <c r="A8" s="13"/>
      <c r="B8" s="14"/>
      <c r="C8" s="14"/>
      <c r="D8" s="14"/>
    </row>
    <row r="9" spans="1:4" ht="30" customHeight="1" x14ac:dyDescent="0.25">
      <c r="A9" s="317" t="s">
        <v>50</v>
      </c>
      <c r="B9" s="298"/>
      <c r="C9" s="298"/>
      <c r="D9" s="299"/>
    </row>
    <row r="10" spans="1:4" ht="15" customHeight="1" x14ac:dyDescent="0.25">
      <c r="A10" s="318"/>
      <c r="B10" s="242" t="s">
        <v>262</v>
      </c>
      <c r="C10" s="221" t="s">
        <v>263</v>
      </c>
      <c r="D10" s="221" t="s">
        <v>264</v>
      </c>
    </row>
    <row r="11" spans="1:4" x14ac:dyDescent="0.25">
      <c r="A11" s="15" t="s">
        <v>5</v>
      </c>
      <c r="B11" s="16">
        <v>1465.5671415000002</v>
      </c>
      <c r="C11" s="7">
        <v>1685.4775245000003</v>
      </c>
      <c r="D11" s="16">
        <v>1831.5823679999999</v>
      </c>
    </row>
    <row r="12" spans="1:4" x14ac:dyDescent="0.25">
      <c r="A12" s="15" t="s">
        <v>6</v>
      </c>
      <c r="B12" s="16">
        <v>1628.2405755000002</v>
      </c>
      <c r="C12" s="7">
        <v>1872.2507264999999</v>
      </c>
      <c r="D12" s="16">
        <v>2034.9241605</v>
      </c>
    </row>
    <row r="13" spans="1:4" x14ac:dyDescent="0.25">
      <c r="A13" s="15" t="s">
        <v>7</v>
      </c>
      <c r="B13" s="16">
        <v>1921.9564979999998</v>
      </c>
      <c r="C13" s="7">
        <v>2211.1537140000005</v>
      </c>
      <c r="D13" s="16">
        <v>2403.9518580000008</v>
      </c>
    </row>
    <row r="14" spans="1:4" x14ac:dyDescent="0.25">
      <c r="A14" s="15" t="s">
        <v>8</v>
      </c>
      <c r="B14" s="16">
        <v>2251.8220725000006</v>
      </c>
      <c r="C14" s="7">
        <v>2589.2188245000002</v>
      </c>
      <c r="D14" s="16">
        <v>2813.6479140000001</v>
      </c>
    </row>
    <row r="15" spans="1:4" x14ac:dyDescent="0.25">
      <c r="A15" s="15" t="s">
        <v>9</v>
      </c>
      <c r="B15" s="16">
        <v>2921.0425051499997</v>
      </c>
      <c r="C15" s="7">
        <v>3360.1101533999999</v>
      </c>
      <c r="D15" s="16">
        <v>3651.7173462000005</v>
      </c>
    </row>
    <row r="16" spans="1:4" x14ac:dyDescent="0.25">
      <c r="A16" s="15" t="s">
        <v>10</v>
      </c>
      <c r="B16" s="16">
        <v>3401.9835003000003</v>
      </c>
      <c r="C16" s="7">
        <v>3911.2417228500008</v>
      </c>
      <c r="D16" s="16">
        <v>4252.4793753749991</v>
      </c>
    </row>
    <row r="17" spans="1:4" x14ac:dyDescent="0.25">
      <c r="A17" s="15" t="s">
        <v>11</v>
      </c>
      <c r="B17" s="16">
        <v>4133.5620826500008</v>
      </c>
      <c r="C17" s="7">
        <v>4754.281732200001</v>
      </c>
      <c r="D17" s="16">
        <v>5169.4002360000004</v>
      </c>
    </row>
    <row r="18" spans="1:4" x14ac:dyDescent="0.25">
      <c r="A18" s="15" t="s">
        <v>12</v>
      </c>
      <c r="B18" s="16">
        <v>4868.0025124500016</v>
      </c>
      <c r="C18" s="7">
        <v>5597.9995475250025</v>
      </c>
      <c r="D18" s="16">
        <v>6086.0198495249997</v>
      </c>
    </row>
    <row r="19" spans="1:4" x14ac:dyDescent="0.25">
      <c r="A19" s="15" t="s">
        <v>13</v>
      </c>
      <c r="B19" s="16">
        <v>5623.9821099000001</v>
      </c>
      <c r="C19" s="7">
        <v>6465.3652601999993</v>
      </c>
      <c r="D19" s="16">
        <v>7030.5048198000013</v>
      </c>
    </row>
    <row r="20" spans="1:4" x14ac:dyDescent="0.25">
      <c r="A20" s="15" t="s">
        <v>14</v>
      </c>
      <c r="B20" s="16">
        <v>6513.7154197500013</v>
      </c>
      <c r="C20" s="7">
        <v>7491.9400652249997</v>
      </c>
      <c r="D20" s="16">
        <v>8143.3116071999993</v>
      </c>
    </row>
    <row r="21" spans="1:4" x14ac:dyDescent="0.25">
      <c r="A21" s="15" t="s">
        <v>15</v>
      </c>
      <c r="B21" s="16">
        <v>7451.3470185000006</v>
      </c>
      <c r="C21" s="7">
        <v>8569.7268772499992</v>
      </c>
      <c r="D21" s="16">
        <v>9313.0540965000018</v>
      </c>
    </row>
    <row r="22" spans="1:4" x14ac:dyDescent="0.25">
      <c r="A22" s="15" t="s">
        <v>16</v>
      </c>
      <c r="B22" s="7">
        <v>12993.217776</v>
      </c>
      <c r="C22" s="7">
        <v>14941.856159999999</v>
      </c>
      <c r="D22" s="7">
        <v>16241.522220000001</v>
      </c>
    </row>
    <row r="23" spans="1:4" x14ac:dyDescent="0.25">
      <c r="A23" s="15" t="s">
        <v>17</v>
      </c>
      <c r="B23" s="7">
        <v>15237.135698399999</v>
      </c>
      <c r="C23" s="7">
        <v>17522.8839324</v>
      </c>
      <c r="D23" s="7">
        <v>19047.309019199998</v>
      </c>
    </row>
    <row r="24" spans="1:4" x14ac:dyDescent="0.25">
      <c r="A24" s="15" t="s">
        <v>18</v>
      </c>
      <c r="B24" s="7">
        <v>19310.718527100002</v>
      </c>
      <c r="C24" s="7">
        <v>22206.592554300005</v>
      </c>
      <c r="D24" s="7">
        <v>24138.805798800004</v>
      </c>
    </row>
    <row r="25" spans="1:4" x14ac:dyDescent="0.25">
      <c r="A25" s="15" t="s">
        <v>19</v>
      </c>
      <c r="B25" s="7">
        <v>16525.555199999999</v>
      </c>
      <c r="C25" s="7">
        <v>19003.671224999998</v>
      </c>
      <c r="D25" s="7">
        <v>20656.944</v>
      </c>
    </row>
    <row r="26" spans="1:4" ht="33" customHeight="1" x14ac:dyDescent="0.25">
      <c r="A26" s="17" t="s">
        <v>267</v>
      </c>
      <c r="B26" s="7">
        <v>26217.104759999998</v>
      </c>
      <c r="C26" s="7">
        <v>30150.531180000005</v>
      </c>
      <c r="D26" s="7">
        <v>50717.961755999997</v>
      </c>
    </row>
    <row r="27" spans="1:4" ht="35.25" customHeight="1" x14ac:dyDescent="0.25">
      <c r="A27" s="17" t="s">
        <v>268</v>
      </c>
      <c r="B27" s="7">
        <v>30208.987462499997</v>
      </c>
      <c r="C27" s="7">
        <v>34740.245925000003</v>
      </c>
      <c r="D27" s="7">
        <v>56455.141049999991</v>
      </c>
    </row>
    <row r="29" spans="1:4" x14ac:dyDescent="0.25">
      <c r="A29" s="238" t="s">
        <v>345</v>
      </c>
    </row>
  </sheetData>
  <mergeCells count="6">
    <mergeCell ref="A1:D1"/>
    <mergeCell ref="A3:D3"/>
    <mergeCell ref="A5:D5"/>
    <mergeCell ref="A7:D7"/>
    <mergeCell ref="A9:A10"/>
    <mergeCell ref="B9:D9"/>
  </mergeCells>
  <printOptions horizontalCentered="1"/>
  <pageMargins left="0.23622047244094491" right="0.23622047244094491" top="0" bottom="0" header="0.31496062992125984" footer="0.31496062992125984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"/>
  <sheetViews>
    <sheetView topLeftCell="A2" zoomScaleNormal="100" workbookViewId="0">
      <selection activeCell="E17" sqref="E17:E20"/>
    </sheetView>
  </sheetViews>
  <sheetFormatPr defaultRowHeight="15" x14ac:dyDescent="0.25"/>
  <cols>
    <col min="1" max="1" width="13.7109375" style="3" customWidth="1"/>
    <col min="2" max="5" width="12.7109375" style="3" customWidth="1"/>
    <col min="6" max="6" width="13.7109375" style="3" customWidth="1"/>
    <col min="7" max="8" width="12.7109375" style="3" customWidth="1"/>
    <col min="9" max="9" width="9.140625" customWidth="1"/>
    <col min="10" max="10" width="12" hidden="1" customWidth="1"/>
    <col min="11" max="11" width="9.140625" hidden="1" customWidth="1"/>
    <col min="12" max="13" width="9.140625" customWidth="1"/>
  </cols>
  <sheetData>
    <row r="1" spans="1:8" ht="60" customHeight="1" x14ac:dyDescent="0.25">
      <c r="A1" s="302" t="s">
        <v>236</v>
      </c>
      <c r="B1" s="319"/>
      <c r="C1" s="319"/>
      <c r="D1" s="319"/>
      <c r="E1" s="319"/>
      <c r="F1" s="319"/>
      <c r="G1" s="319"/>
      <c r="H1" s="319"/>
    </row>
    <row r="2" spans="1:8" ht="2.1" customHeight="1" x14ac:dyDescent="0.25">
      <c r="A2" s="1"/>
      <c r="B2" s="1"/>
      <c r="C2" s="1"/>
      <c r="D2" s="1"/>
      <c r="E2" s="1"/>
      <c r="F2" s="1"/>
      <c r="G2" s="1"/>
      <c r="H2" s="1"/>
    </row>
    <row r="3" spans="1:8" ht="95.1" customHeight="1" x14ac:dyDescent="0.25">
      <c r="A3" s="441" t="s">
        <v>360</v>
      </c>
      <c r="B3" s="329"/>
      <c r="C3" s="329"/>
      <c r="D3" s="329"/>
      <c r="E3" s="329"/>
      <c r="F3" s="329"/>
      <c r="G3" s="329"/>
      <c r="H3" s="329"/>
    </row>
    <row r="4" spans="1:8" ht="2.1" customHeight="1" x14ac:dyDescent="0.25">
      <c r="A4" s="1"/>
      <c r="B4" s="35"/>
      <c r="C4" s="35"/>
      <c r="D4" s="35"/>
      <c r="E4" s="35"/>
      <c r="F4" s="35"/>
      <c r="G4" s="35"/>
      <c r="H4" s="36"/>
    </row>
    <row r="5" spans="1:8" ht="30" customHeight="1" x14ac:dyDescent="0.25">
      <c r="A5" s="307" t="s">
        <v>232</v>
      </c>
      <c r="B5" s="308"/>
      <c r="C5" s="308"/>
      <c r="D5" s="308"/>
      <c r="E5" s="308"/>
      <c r="F5" s="308"/>
      <c r="G5" s="308"/>
      <c r="H5" s="308"/>
    </row>
    <row r="6" spans="1:8" ht="2.1" customHeight="1" x14ac:dyDescent="0.25">
      <c r="A6" s="306"/>
      <c r="B6" s="322"/>
      <c r="C6" s="322"/>
      <c r="D6" s="322"/>
      <c r="E6" s="322"/>
      <c r="F6" s="322"/>
      <c r="G6" s="322"/>
      <c r="H6" s="322"/>
    </row>
    <row r="7" spans="1:8" ht="30" customHeight="1" x14ac:dyDescent="0.25">
      <c r="A7" s="306" t="s">
        <v>83</v>
      </c>
      <c r="B7" s="306"/>
      <c r="C7" s="306"/>
      <c r="D7" s="306"/>
      <c r="E7" s="306"/>
      <c r="F7" s="306"/>
      <c r="G7" s="306"/>
      <c r="H7" s="306"/>
    </row>
    <row r="8" spans="1:8" ht="2.1" customHeight="1" x14ac:dyDescent="0.25">
      <c r="A8" s="38"/>
      <c r="B8" s="39"/>
      <c r="C8" s="39"/>
      <c r="D8" s="39"/>
      <c r="E8" s="39"/>
      <c r="F8" s="39"/>
      <c r="G8" s="39"/>
      <c r="H8" s="39"/>
    </row>
    <row r="9" spans="1:8" ht="40.5" customHeight="1" x14ac:dyDescent="0.25">
      <c r="A9" s="317" t="s">
        <v>237</v>
      </c>
      <c r="B9" s="317"/>
      <c r="C9" s="317"/>
      <c r="D9" s="317"/>
      <c r="E9" s="317"/>
      <c r="F9" s="317" t="s">
        <v>238</v>
      </c>
      <c r="G9" s="317"/>
      <c r="H9" s="317"/>
    </row>
    <row r="10" spans="1:8" ht="30.75" customHeight="1" x14ac:dyDescent="0.25">
      <c r="A10" s="211" t="s">
        <v>50</v>
      </c>
      <c r="B10" s="211" t="s">
        <v>37</v>
      </c>
      <c r="C10" s="248" t="s">
        <v>212</v>
      </c>
      <c r="D10" s="211" t="s">
        <v>37</v>
      </c>
      <c r="E10" s="248" t="s">
        <v>212</v>
      </c>
      <c r="F10" s="211" t="s">
        <v>50</v>
      </c>
      <c r="G10" s="211" t="s">
        <v>37</v>
      </c>
      <c r="H10" s="248" t="s">
        <v>212</v>
      </c>
    </row>
    <row r="11" spans="1:8" x14ac:dyDescent="0.25">
      <c r="A11" s="33" t="s">
        <v>6</v>
      </c>
      <c r="B11" s="335" t="s">
        <v>339</v>
      </c>
      <c r="C11" s="34">
        <v>6577.2785578499979</v>
      </c>
      <c r="D11" s="336"/>
      <c r="E11" s="91"/>
      <c r="F11" s="33" t="s">
        <v>6</v>
      </c>
      <c r="G11" s="335" t="s">
        <v>340</v>
      </c>
      <c r="H11" s="34">
        <v>3714.5974576271187</v>
      </c>
    </row>
    <row r="12" spans="1:8" x14ac:dyDescent="0.25">
      <c r="A12" s="33" t="s">
        <v>7</v>
      </c>
      <c r="B12" s="335"/>
      <c r="C12" s="34">
        <v>8615.2510520999986</v>
      </c>
      <c r="D12" s="336"/>
      <c r="E12" s="91"/>
      <c r="F12" s="33" t="s">
        <v>7</v>
      </c>
      <c r="G12" s="335"/>
      <c r="H12" s="34">
        <v>4052.2881355932204</v>
      </c>
    </row>
    <row r="13" spans="1:8" x14ac:dyDescent="0.25">
      <c r="A13" s="33" t="s">
        <v>8</v>
      </c>
      <c r="B13" s="335"/>
      <c r="C13" s="34">
        <v>9210.2212471500025</v>
      </c>
      <c r="D13" s="336"/>
      <c r="E13" s="91"/>
      <c r="F13" s="33" t="s">
        <v>8</v>
      </c>
      <c r="G13" s="335"/>
      <c r="H13" s="34">
        <v>4322.4406779661022</v>
      </c>
    </row>
    <row r="14" spans="1:8" x14ac:dyDescent="0.25">
      <c r="A14" s="33" t="s">
        <v>9</v>
      </c>
      <c r="B14" s="335"/>
      <c r="C14" s="34">
        <v>10527.275959200002</v>
      </c>
      <c r="D14" s="336"/>
      <c r="E14" s="91"/>
      <c r="F14" s="33" t="s">
        <v>9</v>
      </c>
      <c r="G14" s="335"/>
      <c r="H14" s="34">
        <v>4930.283898305086</v>
      </c>
    </row>
    <row r="15" spans="1:8" x14ac:dyDescent="0.25">
      <c r="A15" s="33" t="s">
        <v>10</v>
      </c>
      <c r="B15" s="335"/>
      <c r="C15" s="34">
        <v>14608.573582680001</v>
      </c>
      <c r="D15" s="336"/>
      <c r="E15" s="91"/>
      <c r="F15" s="33" t="s">
        <v>10</v>
      </c>
      <c r="G15" s="335"/>
      <c r="H15" s="34">
        <v>6483.6610169491532</v>
      </c>
    </row>
    <row r="16" spans="1:8" x14ac:dyDescent="0.25">
      <c r="A16" s="33" t="s">
        <v>11</v>
      </c>
      <c r="B16" s="335"/>
      <c r="C16" s="34">
        <v>20032.657392000005</v>
      </c>
      <c r="D16" s="336"/>
      <c r="E16" s="91"/>
      <c r="F16" s="33" t="s">
        <v>11</v>
      </c>
      <c r="G16" s="335"/>
      <c r="H16" s="34">
        <v>8779.9576271186434</v>
      </c>
    </row>
    <row r="17" spans="1:11" x14ac:dyDescent="0.25">
      <c r="A17" s="33" t="s">
        <v>13</v>
      </c>
      <c r="B17" s="335" t="s">
        <v>341</v>
      </c>
      <c r="C17" s="34">
        <v>29219.526600000001</v>
      </c>
      <c r="D17" s="335" t="s">
        <v>342</v>
      </c>
      <c r="E17" s="34">
        <v>25408.663499999999</v>
      </c>
      <c r="F17" s="33" t="s">
        <v>13</v>
      </c>
      <c r="G17" s="335" t="s">
        <v>343</v>
      </c>
      <c r="H17" s="34">
        <v>10806.101694915256</v>
      </c>
      <c r="K17" s="9"/>
    </row>
    <row r="18" spans="1:11" x14ac:dyDescent="0.25">
      <c r="A18" s="33" t="s">
        <v>14</v>
      </c>
      <c r="B18" s="335"/>
      <c r="C18" s="34">
        <v>34805.679664139992</v>
      </c>
      <c r="D18" s="335"/>
      <c r="E18" s="34">
        <v>33826.491745199994</v>
      </c>
      <c r="F18" s="33" t="s">
        <v>14</v>
      </c>
      <c r="G18" s="335"/>
      <c r="H18" s="34">
        <v>19180.830508474577</v>
      </c>
      <c r="K18" s="9"/>
    </row>
    <row r="19" spans="1:11" x14ac:dyDescent="0.25">
      <c r="A19" s="33" t="s">
        <v>16</v>
      </c>
      <c r="B19" s="335"/>
      <c r="C19" s="34">
        <v>52121.312764289993</v>
      </c>
      <c r="D19" s="335"/>
      <c r="E19" s="34">
        <v>48544.374691023761</v>
      </c>
      <c r="F19" s="33" t="s">
        <v>16</v>
      </c>
      <c r="G19" s="335"/>
      <c r="H19" s="34">
        <v>29446.627118644068</v>
      </c>
      <c r="J19" s="40">
        <v>11039.681835000001</v>
      </c>
      <c r="K19" s="9">
        <f>J19*1.08</f>
        <v>11922.856381800002</v>
      </c>
    </row>
    <row r="20" spans="1:11" x14ac:dyDescent="0.25">
      <c r="A20" s="33" t="s">
        <v>18</v>
      </c>
      <c r="B20" s="335"/>
      <c r="C20" s="34">
        <v>78867.078032531237</v>
      </c>
      <c r="D20" s="335"/>
      <c r="E20" s="34">
        <v>73152.070465320008</v>
      </c>
      <c r="F20" s="33" t="s">
        <v>18</v>
      </c>
      <c r="G20" s="335"/>
      <c r="H20" s="34">
        <v>33904.144067796617</v>
      </c>
      <c r="J20" s="40">
        <v>21853.792372881358</v>
      </c>
      <c r="K20" s="9">
        <f>J20*1.07</f>
        <v>23383.557838983055</v>
      </c>
    </row>
    <row r="21" spans="1:11" x14ac:dyDescent="0.25">
      <c r="A21" s="33" t="s">
        <v>20</v>
      </c>
      <c r="B21" s="335"/>
      <c r="C21" s="34">
        <v>114973.92634612501</v>
      </c>
      <c r="D21" s="335"/>
      <c r="E21" s="34">
        <v>105239.287692</v>
      </c>
      <c r="F21" s="33" t="s">
        <v>20</v>
      </c>
      <c r="G21" s="335"/>
      <c r="H21" s="34">
        <v>74967.330508474566</v>
      </c>
      <c r="J21" s="40">
        <v>84088.98305084747</v>
      </c>
      <c r="K21" s="9">
        <f>J21*1.15</f>
        <v>96702.330508474581</v>
      </c>
    </row>
    <row r="22" spans="1:11" x14ac:dyDescent="0.25">
      <c r="A22" s="33" t="s">
        <v>84</v>
      </c>
      <c r="B22" s="335"/>
      <c r="C22" s="34">
        <v>138684.85487010004</v>
      </c>
      <c r="D22" s="335"/>
      <c r="E22" s="34">
        <v>130193.95192649998</v>
      </c>
      <c r="F22" s="33" t="s">
        <v>84</v>
      </c>
      <c r="G22" s="335"/>
      <c r="H22" s="34">
        <v>99281.059322033907</v>
      </c>
      <c r="J22" s="40"/>
      <c r="K22" s="9"/>
    </row>
    <row r="23" spans="1:11" x14ac:dyDescent="0.25">
      <c r="A23" s="33" t="s">
        <v>22</v>
      </c>
      <c r="B23" s="335"/>
      <c r="C23" s="34">
        <v>148591.089610425</v>
      </c>
      <c r="D23" s="335"/>
      <c r="E23" s="34">
        <v>136810.20851190001</v>
      </c>
      <c r="F23" s="33" t="s">
        <v>22</v>
      </c>
      <c r="G23" s="335"/>
      <c r="H23" s="34">
        <v>84625.283898305075</v>
      </c>
      <c r="J23" s="40">
        <v>151983.05084745763</v>
      </c>
      <c r="K23" s="9">
        <f>J23*1.07</f>
        <v>162621.86440677967</v>
      </c>
    </row>
    <row r="24" spans="1:11" x14ac:dyDescent="0.25">
      <c r="A24" s="33" t="s">
        <v>85</v>
      </c>
      <c r="B24" s="335"/>
      <c r="C24" s="34">
        <v>169818.36490080002</v>
      </c>
      <c r="D24" s="335"/>
      <c r="E24" s="34">
        <v>159280.66005390004</v>
      </c>
      <c r="F24" s="33" t="s">
        <v>85</v>
      </c>
      <c r="G24" s="335"/>
      <c r="H24" s="34">
        <v>106422.42600000001</v>
      </c>
      <c r="J24" s="213"/>
      <c r="K24" s="9"/>
    </row>
    <row r="25" spans="1:11" ht="15.75" customHeight="1" x14ac:dyDescent="0.25">
      <c r="A25" s="33" t="s">
        <v>24</v>
      </c>
      <c r="B25" s="337"/>
      <c r="C25" s="34">
        <v>582529.78961099999</v>
      </c>
      <c r="D25" s="337"/>
      <c r="E25" s="34">
        <v>506547.64417949994</v>
      </c>
      <c r="F25" s="33" t="s">
        <v>24</v>
      </c>
      <c r="G25" s="337"/>
      <c r="H25" s="34">
        <v>324182.05128305091</v>
      </c>
      <c r="K25" s="9"/>
    </row>
    <row r="26" spans="1:11" ht="15.75" customHeight="1" x14ac:dyDescent="0.25">
      <c r="A26" s="33" t="s">
        <v>26</v>
      </c>
      <c r="B26" s="337"/>
      <c r="C26" s="34">
        <v>1064904.290604</v>
      </c>
      <c r="D26" s="337"/>
      <c r="E26" s="34">
        <v>926003.77150050004</v>
      </c>
      <c r="F26" s="33" t="s">
        <v>26</v>
      </c>
      <c r="G26" s="337"/>
      <c r="H26" s="34">
        <v>694495.93152966106</v>
      </c>
      <c r="K26" s="9"/>
    </row>
    <row r="27" spans="1:11" ht="15.75" customHeight="1" x14ac:dyDescent="0.25">
      <c r="A27" s="33" t="s">
        <v>30</v>
      </c>
      <c r="B27" s="337"/>
      <c r="C27" s="34" t="s">
        <v>29</v>
      </c>
      <c r="D27" s="337"/>
      <c r="E27" s="34" t="s">
        <v>29</v>
      </c>
      <c r="F27" s="33" t="s">
        <v>30</v>
      </c>
      <c r="G27" s="337"/>
      <c r="H27" s="34" t="s">
        <v>29</v>
      </c>
      <c r="K27" s="9"/>
    </row>
    <row r="28" spans="1:11" ht="15.75" customHeight="1" x14ac:dyDescent="0.25">
      <c r="A28" s="33" t="s">
        <v>32</v>
      </c>
      <c r="B28" s="337"/>
      <c r="C28" s="34" t="s">
        <v>29</v>
      </c>
      <c r="D28" s="337"/>
      <c r="E28" s="34" t="s">
        <v>29</v>
      </c>
      <c r="F28" s="33" t="s">
        <v>32</v>
      </c>
      <c r="G28" s="337"/>
      <c r="H28" s="34" t="s">
        <v>29</v>
      </c>
      <c r="K28" s="9"/>
    </row>
    <row r="29" spans="1:11" ht="15.75" customHeight="1" x14ac:dyDescent="0.25">
      <c r="A29" s="33" t="s">
        <v>33</v>
      </c>
      <c r="B29" s="337"/>
      <c r="C29" s="34" t="s">
        <v>29</v>
      </c>
      <c r="D29" s="337"/>
      <c r="E29" s="34" t="s">
        <v>29</v>
      </c>
      <c r="F29" s="33" t="s">
        <v>33</v>
      </c>
      <c r="G29" s="337"/>
      <c r="H29" s="34" t="s">
        <v>29</v>
      </c>
      <c r="K29" s="9"/>
    </row>
    <row r="30" spans="1:11" ht="15.75" customHeight="1" x14ac:dyDescent="0.25">
      <c r="A30" s="33" t="s">
        <v>34</v>
      </c>
      <c r="B30" s="337"/>
      <c r="C30" s="34" t="s">
        <v>29</v>
      </c>
      <c r="D30" s="337"/>
      <c r="E30" s="34" t="s">
        <v>29</v>
      </c>
      <c r="F30" s="33" t="s">
        <v>34</v>
      </c>
      <c r="G30" s="337"/>
      <c r="H30" s="34" t="s">
        <v>29</v>
      </c>
    </row>
    <row r="31" spans="1:11" x14ac:dyDescent="0.25">
      <c r="A31" s="332" t="s">
        <v>239</v>
      </c>
      <c r="B31" s="332"/>
      <c r="C31" s="332"/>
      <c r="D31" s="332"/>
      <c r="E31" s="332"/>
      <c r="F31" s="332"/>
      <c r="G31" s="332"/>
      <c r="H31" s="332"/>
    </row>
    <row r="32" spans="1:11" x14ac:dyDescent="0.25">
      <c r="A32" s="383" t="s">
        <v>38</v>
      </c>
      <c r="B32" s="384"/>
      <c r="C32" s="384"/>
      <c r="D32" s="384"/>
      <c r="E32" s="384"/>
      <c r="F32" s="384"/>
      <c r="G32" s="384"/>
      <c r="H32" s="384"/>
    </row>
    <row r="33" spans="1:8" x14ac:dyDescent="0.25">
      <c r="A33" s="212"/>
      <c r="B33" s="212"/>
      <c r="C33" s="260"/>
      <c r="D33" s="212"/>
      <c r="E33" s="43"/>
      <c r="F33" s="212"/>
      <c r="G33" s="212"/>
      <c r="H33" s="260"/>
    </row>
    <row r="34" spans="1:8" x14ac:dyDescent="0.25">
      <c r="A34" s="238" t="s">
        <v>356</v>
      </c>
      <c r="B34" s="212"/>
      <c r="C34" s="260"/>
      <c r="D34" s="212"/>
      <c r="E34" s="260"/>
      <c r="F34" s="212"/>
      <c r="G34" s="212"/>
      <c r="H34" s="260"/>
    </row>
    <row r="35" spans="1:8" x14ac:dyDescent="0.25">
      <c r="A35" s="212"/>
      <c r="B35" s="212"/>
      <c r="C35" s="260"/>
      <c r="D35" s="212"/>
      <c r="E35" s="260"/>
      <c r="F35" s="212"/>
      <c r="G35" s="212"/>
      <c r="H35" s="260"/>
    </row>
    <row r="36" spans="1:8" x14ac:dyDescent="0.25">
      <c r="A36" s="212"/>
      <c r="B36" s="212"/>
      <c r="C36" s="260"/>
      <c r="D36" s="212"/>
      <c r="E36" s="260"/>
      <c r="F36" s="212"/>
      <c r="G36" s="212"/>
      <c r="H36" s="260"/>
    </row>
    <row r="37" spans="1:8" x14ac:dyDescent="0.25">
      <c r="A37" s="212"/>
      <c r="B37" s="212"/>
      <c r="C37" s="260"/>
      <c r="D37" s="212"/>
      <c r="E37" s="260"/>
      <c r="F37" s="212"/>
      <c r="G37" s="212"/>
      <c r="H37" s="260"/>
    </row>
    <row r="38" spans="1:8" x14ac:dyDescent="0.25">
      <c r="A38" s="212"/>
      <c r="B38" s="212"/>
      <c r="C38" s="260"/>
      <c r="D38" s="212"/>
      <c r="E38" s="260"/>
      <c r="F38" s="212"/>
      <c r="G38" s="212"/>
      <c r="H38" s="260"/>
    </row>
  </sheetData>
  <mergeCells count="15">
    <mergeCell ref="A31:H31"/>
    <mergeCell ref="A32:H32"/>
    <mergeCell ref="B11:B16"/>
    <mergeCell ref="D11:D16"/>
    <mergeCell ref="G11:G16"/>
    <mergeCell ref="B17:B30"/>
    <mergeCell ref="D17:D30"/>
    <mergeCell ref="G17:G30"/>
    <mergeCell ref="A9:E9"/>
    <mergeCell ref="F9:H9"/>
    <mergeCell ref="A1:H1"/>
    <mergeCell ref="A3:H3"/>
    <mergeCell ref="A5:H5"/>
    <mergeCell ref="A6:H6"/>
    <mergeCell ref="A7:H7"/>
  </mergeCells>
  <printOptions horizontalCentered="1"/>
  <pageMargins left="0.23622047244094491" right="0.23622047244094491" top="0" bottom="0" header="0.31496062992125984" footer="0.31496062992125984"/>
  <pageSetup paperSize="9" scale="95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"/>
  <sheetViews>
    <sheetView zoomScaleNormal="100" workbookViewId="0">
      <selection activeCell="H18" sqref="H18:H24"/>
    </sheetView>
  </sheetViews>
  <sheetFormatPr defaultRowHeight="15" x14ac:dyDescent="0.25"/>
  <cols>
    <col min="1" max="1" width="13.7109375" style="3" customWidth="1"/>
    <col min="2" max="5" width="12.7109375" style="3" customWidth="1"/>
    <col min="6" max="6" width="13.7109375" style="3" customWidth="1"/>
    <col min="7" max="8" width="12.7109375" style="3" customWidth="1"/>
    <col min="9" max="9" width="9.140625" customWidth="1"/>
    <col min="10" max="10" width="12" hidden="1" customWidth="1"/>
    <col min="11" max="11" width="9.140625" hidden="1" customWidth="1"/>
    <col min="12" max="12" width="9.140625" customWidth="1"/>
  </cols>
  <sheetData>
    <row r="1" spans="1:11" ht="60" customHeight="1" x14ac:dyDescent="0.25">
      <c r="A1" s="302" t="s">
        <v>236</v>
      </c>
      <c r="B1" s="319"/>
      <c r="C1" s="319"/>
      <c r="D1" s="319"/>
      <c r="E1" s="319"/>
      <c r="F1" s="319"/>
      <c r="G1" s="319"/>
      <c r="H1" s="319"/>
    </row>
    <row r="2" spans="1:11" ht="2.1" customHeight="1" x14ac:dyDescent="0.25">
      <c r="A2" s="1"/>
      <c r="B2" s="1"/>
      <c r="C2" s="1"/>
      <c r="D2" s="1"/>
      <c r="E2" s="1"/>
      <c r="F2" s="1"/>
      <c r="G2" s="1"/>
      <c r="H2" s="1"/>
    </row>
    <row r="3" spans="1:11" ht="95.1" customHeight="1" x14ac:dyDescent="0.25">
      <c r="A3" s="441" t="s">
        <v>359</v>
      </c>
      <c r="B3" s="329"/>
      <c r="C3" s="329"/>
      <c r="D3" s="329"/>
      <c r="E3" s="329"/>
      <c r="F3" s="329"/>
      <c r="G3" s="329"/>
      <c r="H3" s="329"/>
    </row>
    <row r="4" spans="1:11" ht="2.1" customHeight="1" x14ac:dyDescent="0.25">
      <c r="A4" s="1"/>
      <c r="B4" s="35"/>
      <c r="C4" s="35"/>
      <c r="D4" s="35"/>
      <c r="E4" s="35"/>
      <c r="F4" s="35"/>
      <c r="G4" s="35"/>
      <c r="H4" s="36"/>
    </row>
    <row r="5" spans="1:11" ht="30" customHeight="1" x14ac:dyDescent="0.25">
      <c r="A5" s="307" t="s">
        <v>232</v>
      </c>
      <c r="B5" s="308"/>
      <c r="C5" s="308"/>
      <c r="D5" s="308"/>
      <c r="E5" s="308"/>
      <c r="F5" s="308"/>
      <c r="G5" s="308"/>
      <c r="H5" s="308"/>
    </row>
    <row r="6" spans="1:11" ht="2.1" customHeight="1" x14ac:dyDescent="0.25">
      <c r="A6" s="306"/>
      <c r="B6" s="322"/>
      <c r="C6" s="322"/>
      <c r="D6" s="322"/>
      <c r="E6" s="322"/>
      <c r="F6" s="322"/>
      <c r="G6" s="322"/>
      <c r="H6" s="322"/>
    </row>
    <row r="7" spans="1:11" ht="30" customHeight="1" x14ac:dyDescent="0.25">
      <c r="A7" s="306" t="s">
        <v>83</v>
      </c>
      <c r="B7" s="306"/>
      <c r="C7" s="306"/>
      <c r="D7" s="306"/>
      <c r="E7" s="306"/>
      <c r="F7" s="306"/>
      <c r="G7" s="306"/>
      <c r="H7" s="306"/>
    </row>
    <row r="8" spans="1:11" ht="2.1" customHeight="1" x14ac:dyDescent="0.25">
      <c r="A8" s="38"/>
      <c r="B8" s="39"/>
      <c r="C8" s="39"/>
      <c r="D8" s="39"/>
      <c r="E8" s="39"/>
      <c r="F8" s="39"/>
      <c r="G8" s="39"/>
      <c r="H8" s="39"/>
    </row>
    <row r="9" spans="1:11" ht="39" customHeight="1" x14ac:dyDescent="0.25">
      <c r="A9" s="317" t="s">
        <v>240</v>
      </c>
      <c r="B9" s="317"/>
      <c r="C9" s="317"/>
      <c r="D9" s="317"/>
      <c r="E9" s="317"/>
      <c r="F9" s="317" t="s">
        <v>241</v>
      </c>
      <c r="G9" s="317"/>
      <c r="H9" s="317"/>
    </row>
    <row r="10" spans="1:11" ht="30.75" customHeight="1" x14ac:dyDescent="0.25">
      <c r="A10" s="211" t="s">
        <v>50</v>
      </c>
      <c r="B10" s="211" t="s">
        <v>37</v>
      </c>
      <c r="C10" s="248" t="s">
        <v>212</v>
      </c>
      <c r="D10" s="211" t="s">
        <v>37</v>
      </c>
      <c r="E10" s="248" t="s">
        <v>212</v>
      </c>
      <c r="F10" s="211" t="s">
        <v>50</v>
      </c>
      <c r="G10" s="211" t="s">
        <v>37</v>
      </c>
      <c r="H10" s="248" t="s">
        <v>212</v>
      </c>
    </row>
    <row r="11" spans="1:11" x14ac:dyDescent="0.25">
      <c r="A11" s="33" t="s">
        <v>40</v>
      </c>
      <c r="B11" s="335" t="s">
        <v>358</v>
      </c>
      <c r="C11" s="181">
        <v>6708.8241290069991</v>
      </c>
      <c r="D11" s="336"/>
      <c r="E11" s="252"/>
      <c r="F11" s="33" t="s">
        <v>40</v>
      </c>
      <c r="G11" s="335" t="s">
        <v>357</v>
      </c>
      <c r="H11" s="181">
        <v>3826.0353813559323</v>
      </c>
    </row>
    <row r="12" spans="1:11" x14ac:dyDescent="0.25">
      <c r="A12" s="33" t="s">
        <v>41</v>
      </c>
      <c r="B12" s="335"/>
      <c r="C12" s="181">
        <v>8701.4035626209989</v>
      </c>
      <c r="D12" s="336"/>
      <c r="E12" s="252"/>
      <c r="F12" s="33" t="s">
        <v>75</v>
      </c>
      <c r="G12" s="335"/>
      <c r="H12" s="181">
        <v>4173.8567796610168</v>
      </c>
    </row>
    <row r="13" spans="1:11" x14ac:dyDescent="0.25">
      <c r="A13" s="33" t="s">
        <v>42</v>
      </c>
      <c r="B13" s="335"/>
      <c r="C13" s="181">
        <v>9302.3234596215007</v>
      </c>
      <c r="D13" s="336"/>
      <c r="E13" s="252"/>
      <c r="F13" s="33" t="s">
        <v>42</v>
      </c>
      <c r="G13" s="335"/>
      <c r="H13" s="181">
        <v>4452.1138983050851</v>
      </c>
    </row>
    <row r="14" spans="1:11" x14ac:dyDescent="0.25">
      <c r="A14" s="33" t="s">
        <v>43</v>
      </c>
      <c r="B14" s="335"/>
      <c r="C14" s="181">
        <v>11727.1572</v>
      </c>
      <c r="D14" s="336"/>
      <c r="E14" s="252"/>
      <c r="F14" s="33" t="s">
        <v>43</v>
      </c>
      <c r="G14" s="335"/>
      <c r="H14" s="181">
        <v>5078.1924152542379</v>
      </c>
    </row>
    <row r="15" spans="1:11" x14ac:dyDescent="0.25">
      <c r="A15" s="33" t="s">
        <v>44</v>
      </c>
      <c r="B15" s="335"/>
      <c r="C15" s="181">
        <v>14937.566154000002</v>
      </c>
      <c r="D15" s="336"/>
      <c r="E15" s="252"/>
      <c r="F15" s="33" t="s">
        <v>44</v>
      </c>
      <c r="G15" s="335"/>
      <c r="H15" s="181">
        <v>6678.1708474576271</v>
      </c>
    </row>
    <row r="16" spans="1:11" ht="15" customHeight="1" x14ac:dyDescent="0.25">
      <c r="A16" s="33" t="s">
        <v>12</v>
      </c>
      <c r="B16" s="335" t="s">
        <v>318</v>
      </c>
      <c r="C16" s="181">
        <v>22712.285639999998</v>
      </c>
      <c r="D16" s="335" t="s">
        <v>319</v>
      </c>
      <c r="E16" s="181">
        <v>19960.53873</v>
      </c>
      <c r="F16" s="33" t="s">
        <v>12</v>
      </c>
      <c r="G16" s="335" t="s">
        <v>320</v>
      </c>
      <c r="H16" s="181">
        <v>9043.3635599999998</v>
      </c>
      <c r="K16" s="9"/>
    </row>
    <row r="17" spans="1:11" x14ac:dyDescent="0.25">
      <c r="A17" s="33" t="s">
        <v>45</v>
      </c>
      <c r="B17" s="335"/>
      <c r="C17" s="181">
        <v>29075.468400000002</v>
      </c>
      <c r="D17" s="335"/>
      <c r="E17" s="181">
        <v>24218.077884000002</v>
      </c>
      <c r="F17" s="33" t="s">
        <v>45</v>
      </c>
      <c r="G17" s="335"/>
      <c r="H17" s="181">
        <v>10941.177966101697</v>
      </c>
      <c r="K17" s="9"/>
    </row>
    <row r="18" spans="1:11" x14ac:dyDescent="0.25">
      <c r="A18" s="33" t="s">
        <v>15</v>
      </c>
      <c r="B18" s="335"/>
      <c r="C18" s="181">
        <v>37308.849239999996</v>
      </c>
      <c r="D18" s="335"/>
      <c r="E18" s="181">
        <v>28757.812564736647</v>
      </c>
      <c r="F18" s="33" t="s">
        <v>15</v>
      </c>
      <c r="G18" s="335"/>
      <c r="H18" s="181">
        <v>15558.043409999998</v>
      </c>
      <c r="J18" s="40">
        <v>11039.681835000001</v>
      </c>
      <c r="K18" s="9">
        <f>J18*1.08</f>
        <v>11922.856381800002</v>
      </c>
    </row>
    <row r="19" spans="1:11" x14ac:dyDescent="0.25">
      <c r="A19" s="33" t="s">
        <v>17</v>
      </c>
      <c r="B19" s="335"/>
      <c r="C19" s="181">
        <v>56373.556829999987</v>
      </c>
      <c r="D19" s="335"/>
      <c r="E19" s="181">
        <v>49515.262184844221</v>
      </c>
      <c r="F19" s="33" t="s">
        <v>17</v>
      </c>
      <c r="G19" s="335"/>
      <c r="H19" s="181">
        <v>29642.482799999998</v>
      </c>
      <c r="J19" s="40">
        <v>21853.792372881358</v>
      </c>
      <c r="K19" s="9">
        <f>J19*1.07</f>
        <v>23383.557838983055</v>
      </c>
    </row>
    <row r="20" spans="1:11" x14ac:dyDescent="0.25">
      <c r="A20" s="33" t="s">
        <v>46</v>
      </c>
      <c r="B20" s="335"/>
      <c r="C20" s="181">
        <v>90937.169974901233</v>
      </c>
      <c r="D20" s="335"/>
      <c r="E20" s="181">
        <v>77859.247173523225</v>
      </c>
      <c r="F20" s="33" t="s">
        <v>46</v>
      </c>
      <c r="G20" s="335"/>
      <c r="H20" s="181">
        <v>36166.671610169498</v>
      </c>
      <c r="J20" s="40">
        <v>84088.98305084747</v>
      </c>
      <c r="K20" s="9">
        <f>J20*1.15</f>
        <v>96702.330508474581</v>
      </c>
    </row>
    <row r="21" spans="1:11" x14ac:dyDescent="0.25">
      <c r="A21" s="33" t="s">
        <v>21</v>
      </c>
      <c r="B21" s="335"/>
      <c r="C21" s="181">
        <v>117273.40487304752</v>
      </c>
      <c r="D21" s="335"/>
      <c r="E21" s="181">
        <v>127076.43988809001</v>
      </c>
      <c r="F21" s="33" t="s">
        <v>242</v>
      </c>
      <c r="G21" s="335"/>
      <c r="H21" s="7" t="s">
        <v>29</v>
      </c>
      <c r="J21" s="40"/>
      <c r="K21" s="9"/>
    </row>
    <row r="22" spans="1:11" x14ac:dyDescent="0.25">
      <c r="A22" s="33" t="s">
        <v>23</v>
      </c>
      <c r="B22" s="335"/>
      <c r="C22" s="181">
        <v>171516.54854980804</v>
      </c>
      <c r="D22" s="335"/>
      <c r="E22" s="181">
        <v>173904.21745344857</v>
      </c>
      <c r="F22" s="17" t="s">
        <v>21</v>
      </c>
      <c r="G22" s="335"/>
      <c r="H22" s="181">
        <v>76127.301179999995</v>
      </c>
      <c r="J22" s="40"/>
      <c r="K22" s="9"/>
    </row>
    <row r="23" spans="1:11" x14ac:dyDescent="0.25">
      <c r="A23" s="33" t="s">
        <v>25</v>
      </c>
      <c r="B23" s="335"/>
      <c r="C23" s="181">
        <v>648202.61167200014</v>
      </c>
      <c r="D23" s="335"/>
      <c r="E23" s="218">
        <v>648202.64005034999</v>
      </c>
      <c r="F23" s="59" t="s">
        <v>243</v>
      </c>
      <c r="G23" s="335"/>
      <c r="H23" s="7" t="s">
        <v>29</v>
      </c>
      <c r="J23" s="40"/>
      <c r="K23" s="9"/>
    </row>
    <row r="24" spans="1:11" x14ac:dyDescent="0.25">
      <c r="A24" s="33" t="s">
        <v>27</v>
      </c>
      <c r="B24" s="335"/>
      <c r="C24" s="181" t="s">
        <v>29</v>
      </c>
      <c r="D24" s="335"/>
      <c r="E24" s="218" t="s">
        <v>29</v>
      </c>
      <c r="F24" s="33" t="s">
        <v>23</v>
      </c>
      <c r="G24" s="335"/>
      <c r="H24" s="181">
        <v>124451.91485999999</v>
      </c>
      <c r="J24" s="40">
        <v>151983.05084745763</v>
      </c>
      <c r="K24" s="9">
        <f>J24*1.07</f>
        <v>162621.86440677967</v>
      </c>
    </row>
    <row r="25" spans="1:11" x14ac:dyDescent="0.25">
      <c r="A25" s="33" t="s">
        <v>47</v>
      </c>
      <c r="B25" s="335"/>
      <c r="C25" s="181" t="s">
        <v>29</v>
      </c>
      <c r="D25" s="335"/>
      <c r="E25" s="218" t="s">
        <v>29</v>
      </c>
      <c r="F25" s="33" t="s">
        <v>25</v>
      </c>
      <c r="G25" s="335"/>
      <c r="H25" s="181">
        <v>486147.145316949</v>
      </c>
      <c r="J25" s="213"/>
      <c r="K25" s="9"/>
    </row>
    <row r="26" spans="1:11" x14ac:dyDescent="0.25">
      <c r="A26" s="33" t="s">
        <v>31</v>
      </c>
      <c r="B26" s="335"/>
      <c r="C26" s="181" t="s">
        <v>29</v>
      </c>
      <c r="D26" s="335"/>
      <c r="E26" s="218" t="s">
        <v>29</v>
      </c>
      <c r="F26" s="33" t="s">
        <v>47</v>
      </c>
      <c r="G26" s="335"/>
      <c r="H26" s="181" t="s">
        <v>29</v>
      </c>
      <c r="J26" s="213"/>
      <c r="K26" s="9"/>
    </row>
    <row r="27" spans="1:11" ht="15.75" customHeight="1" x14ac:dyDescent="0.25">
      <c r="A27" s="33" t="s">
        <v>48</v>
      </c>
      <c r="B27" s="335"/>
      <c r="C27" s="181" t="s">
        <v>29</v>
      </c>
      <c r="D27" s="335"/>
      <c r="E27" s="218" t="s">
        <v>29</v>
      </c>
      <c r="F27" s="33" t="s">
        <v>31</v>
      </c>
      <c r="G27" s="337"/>
      <c r="H27" s="181" t="s">
        <v>29</v>
      </c>
      <c r="K27" s="9"/>
    </row>
    <row r="28" spans="1:11" ht="15.75" customHeight="1" x14ac:dyDescent="0.25">
      <c r="A28" s="33" t="s">
        <v>49</v>
      </c>
      <c r="B28" s="335"/>
      <c r="C28" s="181" t="s">
        <v>29</v>
      </c>
      <c r="D28" s="335"/>
      <c r="E28" s="218" t="s">
        <v>29</v>
      </c>
      <c r="F28" s="33" t="s">
        <v>48</v>
      </c>
      <c r="G28" s="337"/>
      <c r="H28" s="181" t="s">
        <v>29</v>
      </c>
      <c r="K28" s="9"/>
    </row>
    <row r="29" spans="1:11" ht="15.75" customHeight="1" x14ac:dyDescent="0.25">
      <c r="A29" s="217"/>
      <c r="B29" s="216"/>
      <c r="C29" s="62"/>
      <c r="D29" s="216"/>
      <c r="E29" s="62"/>
      <c r="F29" s="33" t="s">
        <v>49</v>
      </c>
      <c r="G29" s="337"/>
      <c r="H29" s="181" t="s">
        <v>29</v>
      </c>
      <c r="K29" s="9"/>
    </row>
    <row r="30" spans="1:11" x14ac:dyDescent="0.25">
      <c r="A30" s="332" t="s">
        <v>239</v>
      </c>
      <c r="B30" s="332"/>
      <c r="C30" s="332"/>
      <c r="D30" s="332"/>
      <c r="E30" s="332"/>
      <c r="F30" s="332"/>
      <c r="G30" s="332"/>
      <c r="H30" s="332"/>
    </row>
    <row r="31" spans="1:11" x14ac:dyDescent="0.25">
      <c r="A31" s="383" t="s">
        <v>38</v>
      </c>
      <c r="B31" s="384"/>
      <c r="C31" s="384"/>
      <c r="D31" s="384"/>
      <c r="E31" s="384"/>
      <c r="F31" s="384"/>
      <c r="G31" s="384"/>
      <c r="H31" s="384"/>
    </row>
    <row r="32" spans="1:11" x14ac:dyDescent="0.25">
      <c r="A32" s="212"/>
      <c r="B32" s="212"/>
      <c r="C32" s="260"/>
      <c r="D32" s="212"/>
      <c r="E32" s="43"/>
      <c r="F32" s="212"/>
      <c r="G32" s="212"/>
      <c r="H32" s="260"/>
    </row>
    <row r="33" spans="1:8" x14ac:dyDescent="0.25">
      <c r="A33" s="212"/>
      <c r="B33" s="212"/>
      <c r="C33" s="260"/>
      <c r="D33" s="212"/>
      <c r="E33" s="260"/>
      <c r="F33" s="212"/>
      <c r="G33" s="212"/>
      <c r="H33" s="260"/>
    </row>
    <row r="34" spans="1:8" x14ac:dyDescent="0.25">
      <c r="A34" s="212"/>
      <c r="B34" s="212"/>
      <c r="C34" s="260"/>
      <c r="D34" s="212"/>
      <c r="E34" s="260"/>
      <c r="F34" s="212"/>
      <c r="G34" s="212"/>
      <c r="H34" s="260"/>
    </row>
    <row r="35" spans="1:8" x14ac:dyDescent="0.25">
      <c r="A35" s="212"/>
      <c r="B35" s="212"/>
      <c r="C35" s="260"/>
      <c r="D35" s="212"/>
      <c r="E35" s="260"/>
      <c r="F35" s="212"/>
      <c r="G35" s="212"/>
      <c r="H35" s="260"/>
    </row>
    <row r="36" spans="1:8" x14ac:dyDescent="0.25">
      <c r="A36" s="212"/>
      <c r="B36" s="212"/>
      <c r="C36" s="260"/>
      <c r="D36" s="212"/>
      <c r="E36" s="260"/>
      <c r="F36" s="212"/>
      <c r="G36" s="212"/>
      <c r="H36" s="260"/>
    </row>
    <row r="37" spans="1:8" x14ac:dyDescent="0.25">
      <c r="A37" s="212"/>
      <c r="B37" s="212"/>
      <c r="C37" s="260"/>
      <c r="D37" s="212"/>
      <c r="E37" s="260"/>
      <c r="F37" s="212"/>
      <c r="G37" s="212"/>
      <c r="H37" s="260"/>
    </row>
  </sheetData>
  <mergeCells count="15">
    <mergeCell ref="A30:H30"/>
    <mergeCell ref="A31:H31"/>
    <mergeCell ref="B11:B15"/>
    <mergeCell ref="D11:D15"/>
    <mergeCell ref="G11:G15"/>
    <mergeCell ref="G16:G29"/>
    <mergeCell ref="B16:B28"/>
    <mergeCell ref="D16:D28"/>
    <mergeCell ref="A9:E9"/>
    <mergeCell ref="F9:H9"/>
    <mergeCell ref="A1:H1"/>
    <mergeCell ref="A3:H3"/>
    <mergeCell ref="A5:H5"/>
    <mergeCell ref="A6:H6"/>
    <mergeCell ref="A7:H7"/>
  </mergeCells>
  <printOptions horizontalCentered="1"/>
  <pageMargins left="0.23622047244094491" right="0.23622047244094491" top="0" bottom="0" header="0.31496062992125984" footer="0.31496062992125984"/>
  <pageSetup paperSize="9" scale="95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0"/>
  <sheetViews>
    <sheetView zoomScaleNormal="100" workbookViewId="0">
      <selection activeCell="H11" sqref="H11:H18"/>
    </sheetView>
  </sheetViews>
  <sheetFormatPr defaultRowHeight="15" x14ac:dyDescent="0.25"/>
  <cols>
    <col min="1" max="1" width="13.7109375" style="3" customWidth="1"/>
    <col min="2" max="2" width="14" style="3" customWidth="1"/>
    <col min="3" max="4" width="11.7109375" style="3" customWidth="1"/>
    <col min="5" max="5" width="13.7109375" style="3" customWidth="1"/>
    <col min="6" max="8" width="11.7109375" style="3" customWidth="1"/>
  </cols>
  <sheetData>
    <row r="1" spans="1:8" ht="60" customHeight="1" x14ac:dyDescent="0.25">
      <c r="A1" s="302" t="s">
        <v>291</v>
      </c>
      <c r="B1" s="319"/>
      <c r="C1" s="319"/>
      <c r="D1" s="319"/>
      <c r="E1" s="319"/>
      <c r="F1" s="319"/>
      <c r="G1" s="319"/>
      <c r="H1" s="319"/>
    </row>
    <row r="2" spans="1:8" ht="2.1" customHeight="1" x14ac:dyDescent="0.25">
      <c r="A2" s="1"/>
      <c r="B2" s="36"/>
      <c r="C2" s="36"/>
      <c r="D2" s="36"/>
      <c r="E2" s="36"/>
      <c r="F2" s="36"/>
      <c r="G2" s="36"/>
      <c r="H2" s="103"/>
    </row>
    <row r="3" spans="1:8" ht="113.25" customHeight="1" x14ac:dyDescent="0.25">
      <c r="A3" s="442" t="s">
        <v>321</v>
      </c>
      <c r="B3" s="442"/>
      <c r="C3" s="442"/>
      <c r="D3" s="442"/>
      <c r="E3" s="442"/>
      <c r="F3" s="442"/>
      <c r="G3" s="442"/>
      <c r="H3" s="442"/>
    </row>
    <row r="4" spans="1:8" ht="2.1" customHeight="1" x14ac:dyDescent="0.25">
      <c r="A4" s="118"/>
      <c r="B4" s="85"/>
      <c r="C4" s="119"/>
      <c r="D4" s="119"/>
      <c r="E4" s="119"/>
      <c r="F4" s="119"/>
      <c r="G4" s="119"/>
      <c r="H4" s="119"/>
    </row>
    <row r="5" spans="1:8" s="92" customFormat="1" ht="27.95" customHeight="1" x14ac:dyDescent="0.25">
      <c r="A5" s="306" t="s">
        <v>232</v>
      </c>
      <c r="B5" s="306"/>
      <c r="C5" s="306"/>
      <c r="D5" s="306"/>
      <c r="E5" s="306"/>
      <c r="F5" s="306"/>
      <c r="G5" s="306"/>
      <c r="H5" s="306"/>
    </row>
    <row r="6" spans="1:8" ht="2.1" customHeight="1" x14ac:dyDescent="0.25">
      <c r="A6" s="206"/>
      <c r="B6" s="206"/>
      <c r="C6" s="206"/>
      <c r="D6" s="257"/>
      <c r="E6" s="206"/>
      <c r="F6" s="206"/>
      <c r="G6" s="206"/>
      <c r="H6" s="257"/>
    </row>
    <row r="7" spans="1:8" ht="28.35" customHeight="1" x14ac:dyDescent="0.25">
      <c r="A7" s="306" t="s">
        <v>83</v>
      </c>
      <c r="B7" s="306"/>
      <c r="C7" s="306"/>
      <c r="D7" s="306"/>
      <c r="E7" s="306"/>
      <c r="F7" s="306"/>
      <c r="G7" s="306"/>
      <c r="H7" s="306"/>
    </row>
    <row r="8" spans="1:8" ht="2.1" customHeight="1" x14ac:dyDescent="0.25">
      <c r="A8" s="104"/>
      <c r="B8" s="104"/>
      <c r="C8" s="104"/>
      <c r="D8" s="257"/>
      <c r="E8" s="104"/>
      <c r="F8" s="104"/>
      <c r="G8" s="104"/>
      <c r="H8" s="257"/>
    </row>
    <row r="9" spans="1:8" ht="32.25" customHeight="1" x14ac:dyDescent="0.25">
      <c r="A9" s="356" t="s">
        <v>322</v>
      </c>
      <c r="B9" s="324"/>
      <c r="C9" s="324"/>
      <c r="D9" s="357"/>
      <c r="E9" s="323" t="s">
        <v>323</v>
      </c>
      <c r="F9" s="323"/>
      <c r="G9" s="323"/>
      <c r="H9" s="323"/>
    </row>
    <row r="10" spans="1:8" ht="31.5" customHeight="1" x14ac:dyDescent="0.25">
      <c r="A10" s="196" t="s">
        <v>50</v>
      </c>
      <c r="B10" s="196" t="s">
        <v>98</v>
      </c>
      <c r="C10" s="196" t="s">
        <v>37</v>
      </c>
      <c r="D10" s="248" t="s">
        <v>208</v>
      </c>
      <c r="E10" s="196" t="s">
        <v>50</v>
      </c>
      <c r="F10" s="196" t="s">
        <v>225</v>
      </c>
      <c r="G10" s="196" t="s">
        <v>37</v>
      </c>
      <c r="H10" s="248" t="s">
        <v>208</v>
      </c>
    </row>
    <row r="11" spans="1:8" x14ac:dyDescent="0.25">
      <c r="A11" s="113" t="s">
        <v>5</v>
      </c>
      <c r="B11" s="91" t="s">
        <v>64</v>
      </c>
      <c r="C11" s="335">
        <v>40</v>
      </c>
      <c r="D11" s="34">
        <v>3680.0000000000005</v>
      </c>
      <c r="E11" s="113" t="s">
        <v>40</v>
      </c>
      <c r="F11" s="91" t="s">
        <v>65</v>
      </c>
      <c r="G11" s="335">
        <v>40</v>
      </c>
      <c r="H11" s="34">
        <v>3991.6499999999992</v>
      </c>
    </row>
    <row r="12" spans="1:8" x14ac:dyDescent="0.25">
      <c r="A12" s="113" t="s">
        <v>6</v>
      </c>
      <c r="B12" s="91" t="s">
        <v>66</v>
      </c>
      <c r="C12" s="335"/>
      <c r="D12" s="34">
        <v>3991.6499999999992</v>
      </c>
      <c r="E12" s="113" t="s">
        <v>75</v>
      </c>
      <c r="F12" s="91" t="s">
        <v>67</v>
      </c>
      <c r="G12" s="335"/>
      <c r="H12" s="34">
        <v>4471.1999999999989</v>
      </c>
    </row>
    <row r="13" spans="1:8" x14ac:dyDescent="0.25">
      <c r="A13" s="113" t="s">
        <v>7</v>
      </c>
      <c r="B13" s="91" t="s">
        <v>65</v>
      </c>
      <c r="C13" s="335"/>
      <c r="D13" s="34">
        <v>4471.1999999999989</v>
      </c>
      <c r="E13" s="113" t="s">
        <v>42</v>
      </c>
      <c r="F13" s="91" t="s">
        <v>68</v>
      </c>
      <c r="G13" s="335"/>
      <c r="H13" s="34">
        <v>4790.8999999999996</v>
      </c>
    </row>
    <row r="14" spans="1:8" x14ac:dyDescent="0.25">
      <c r="A14" s="113" t="s">
        <v>76</v>
      </c>
      <c r="B14" s="91" t="s">
        <v>67</v>
      </c>
      <c r="C14" s="335"/>
      <c r="D14" s="34">
        <v>4790.8999999999996</v>
      </c>
      <c r="E14" s="113" t="s">
        <v>77</v>
      </c>
      <c r="F14" s="91" t="s">
        <v>69</v>
      </c>
      <c r="G14" s="335"/>
      <c r="H14" s="34">
        <v>6067.4000000000005</v>
      </c>
    </row>
    <row r="15" spans="1:8" x14ac:dyDescent="0.25">
      <c r="A15" s="113" t="s">
        <v>9</v>
      </c>
      <c r="B15" s="91" t="s">
        <v>68</v>
      </c>
      <c r="C15" s="335"/>
      <c r="D15" s="34">
        <v>6067.4000000000005</v>
      </c>
      <c r="E15" s="113" t="s">
        <v>44</v>
      </c>
      <c r="F15" s="91" t="s">
        <v>70</v>
      </c>
      <c r="G15" s="335"/>
      <c r="H15" s="34">
        <v>7981</v>
      </c>
    </row>
    <row r="16" spans="1:8" x14ac:dyDescent="0.25">
      <c r="A16" s="113" t="s">
        <v>10</v>
      </c>
      <c r="B16" s="91" t="s">
        <v>69</v>
      </c>
      <c r="C16" s="335"/>
      <c r="D16" s="34">
        <v>7981</v>
      </c>
      <c r="E16" s="113" t="s">
        <v>12</v>
      </c>
      <c r="F16" s="91" t="s">
        <v>71</v>
      </c>
      <c r="G16" s="335">
        <v>25</v>
      </c>
      <c r="H16" s="34">
        <v>10535.15</v>
      </c>
    </row>
    <row r="17" spans="1:8" x14ac:dyDescent="0.25">
      <c r="A17" s="113" t="s">
        <v>11</v>
      </c>
      <c r="B17" s="91" t="s">
        <v>70</v>
      </c>
      <c r="C17" s="335"/>
      <c r="D17" s="34">
        <v>10535.15</v>
      </c>
      <c r="E17" s="113" t="s">
        <v>45</v>
      </c>
      <c r="F17" s="91" t="s">
        <v>72</v>
      </c>
      <c r="G17" s="335"/>
      <c r="H17" s="34">
        <v>12770.750000000002</v>
      </c>
    </row>
    <row r="18" spans="1:8" x14ac:dyDescent="0.25">
      <c r="A18" s="113" t="s">
        <v>13</v>
      </c>
      <c r="B18" s="91" t="s">
        <v>71</v>
      </c>
      <c r="C18" s="335">
        <v>25</v>
      </c>
      <c r="D18" s="34">
        <v>12770.750000000002</v>
      </c>
      <c r="E18" s="113" t="s">
        <v>15</v>
      </c>
      <c r="F18" s="91" t="s">
        <v>73</v>
      </c>
      <c r="G18" s="335"/>
      <c r="H18" s="34">
        <v>30008.099999999995</v>
      </c>
    </row>
    <row r="19" spans="1:8" x14ac:dyDescent="0.25">
      <c r="A19" s="113" t="s">
        <v>14</v>
      </c>
      <c r="B19" s="91" t="s">
        <v>72</v>
      </c>
      <c r="C19" s="335"/>
      <c r="D19" s="34">
        <v>23726.800000000003</v>
      </c>
      <c r="E19" s="95"/>
      <c r="F19" s="64"/>
      <c r="G19" s="64"/>
      <c r="H19" s="120"/>
    </row>
    <row r="20" spans="1:8" x14ac:dyDescent="0.25">
      <c r="A20" s="113" t="s">
        <v>16</v>
      </c>
      <c r="B20" s="91" t="s">
        <v>73</v>
      </c>
      <c r="C20" s="335"/>
      <c r="D20" s="34">
        <v>44850</v>
      </c>
      <c r="E20" s="95"/>
      <c r="F20" s="64"/>
      <c r="G20" s="64"/>
      <c r="H20" s="262"/>
    </row>
  </sheetData>
  <mergeCells count="10">
    <mergeCell ref="C11:C17"/>
    <mergeCell ref="G11:G15"/>
    <mergeCell ref="G16:G18"/>
    <mergeCell ref="C18:C20"/>
    <mergeCell ref="A3:H3"/>
    <mergeCell ref="A1:H1"/>
    <mergeCell ref="A5:H5"/>
    <mergeCell ref="A7:H7"/>
    <mergeCell ref="A9:D9"/>
    <mergeCell ref="E9:H9"/>
  </mergeCells>
  <printOptions horizontalCentered="1"/>
  <pageMargins left="0.23622047244094491" right="0.23622047244094491" top="0" bottom="0" header="0.31496062992125984" footer="0.31496062992125984"/>
  <pageSetup paperSize="9" scale="9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zoomScaleNormal="100" workbookViewId="0">
      <selection activeCell="R11" sqref="R11"/>
    </sheetView>
  </sheetViews>
  <sheetFormatPr defaultRowHeight="15" x14ac:dyDescent="0.25"/>
  <cols>
    <col min="1" max="1" width="16.7109375" customWidth="1"/>
    <col min="2" max="7" width="13.5703125" customWidth="1"/>
    <col min="9" max="9" width="10.5703125" customWidth="1"/>
  </cols>
  <sheetData>
    <row r="1" spans="1:9" ht="60" customHeight="1" x14ac:dyDescent="0.25">
      <c r="A1" s="302" t="s">
        <v>291</v>
      </c>
      <c r="B1" s="319"/>
      <c r="C1" s="319"/>
      <c r="D1" s="319"/>
      <c r="E1" s="319"/>
      <c r="F1" s="319"/>
      <c r="G1" s="319"/>
    </row>
    <row r="2" spans="1:9" ht="2.1" customHeight="1" x14ac:dyDescent="0.25">
      <c r="A2" s="1"/>
      <c r="B2" s="1"/>
      <c r="C2" s="1"/>
      <c r="D2" s="1"/>
      <c r="E2" s="1"/>
      <c r="F2" s="1"/>
      <c r="G2" s="1"/>
    </row>
    <row r="3" spans="1:9" ht="159.94999999999999" customHeight="1" x14ac:dyDescent="0.25">
      <c r="A3" s="442" t="s">
        <v>330</v>
      </c>
      <c r="B3" s="442"/>
      <c r="C3" s="442"/>
      <c r="D3" s="442"/>
      <c r="E3" s="442"/>
      <c r="F3" s="442"/>
      <c r="G3" s="446"/>
    </row>
    <row r="4" spans="1:9" ht="2.1" customHeight="1" x14ac:dyDescent="0.25">
      <c r="A4" s="85"/>
      <c r="B4" s="85"/>
      <c r="C4" s="273"/>
      <c r="D4" s="273"/>
      <c r="E4" s="273"/>
      <c r="F4" s="273"/>
      <c r="G4" s="72"/>
    </row>
    <row r="5" spans="1:9" ht="15" customHeight="1" x14ac:dyDescent="0.25">
      <c r="A5" s="306" t="s">
        <v>39</v>
      </c>
      <c r="B5" s="322"/>
      <c r="C5" s="322"/>
      <c r="D5" s="322"/>
      <c r="E5" s="322"/>
      <c r="F5" s="322"/>
      <c r="G5" s="322"/>
    </row>
    <row r="6" spans="1:9" ht="2.1" customHeight="1" x14ac:dyDescent="0.25">
      <c r="A6" s="202"/>
      <c r="B6" s="202"/>
      <c r="C6" s="268"/>
      <c r="D6" s="268"/>
      <c r="E6" s="268"/>
      <c r="F6" s="268"/>
      <c r="G6" s="268"/>
    </row>
    <row r="7" spans="1:9" ht="28.35" customHeight="1" x14ac:dyDescent="0.25">
      <c r="A7" s="306" t="s">
        <v>324</v>
      </c>
      <c r="B7" s="322"/>
      <c r="C7" s="322"/>
      <c r="D7" s="322"/>
      <c r="E7" s="322"/>
      <c r="F7" s="322"/>
      <c r="G7" s="322"/>
    </row>
    <row r="8" spans="1:9" ht="2.1" customHeight="1" x14ac:dyDescent="0.25">
      <c r="A8" s="122"/>
      <c r="B8" s="122"/>
      <c r="C8" s="275"/>
      <c r="D8" s="275"/>
      <c r="E8" s="275"/>
      <c r="F8" s="275"/>
      <c r="G8" s="275"/>
    </row>
    <row r="9" spans="1:9" ht="30" customHeight="1" x14ac:dyDescent="0.25">
      <c r="A9" s="317" t="s">
        <v>1</v>
      </c>
      <c r="B9" s="324" t="s">
        <v>226</v>
      </c>
      <c r="C9" s="325"/>
      <c r="D9" s="325"/>
      <c r="E9" s="325"/>
      <c r="F9" s="325"/>
      <c r="G9" s="326"/>
    </row>
    <row r="10" spans="1:9" ht="33" customHeight="1" x14ac:dyDescent="0.25">
      <c r="A10" s="317"/>
      <c r="B10" s="199" t="s">
        <v>63</v>
      </c>
      <c r="C10" s="266" t="s">
        <v>99</v>
      </c>
      <c r="D10" s="266" t="s">
        <v>100</v>
      </c>
      <c r="E10" s="266" t="s">
        <v>101</v>
      </c>
      <c r="F10" s="266" t="s">
        <v>102</v>
      </c>
      <c r="G10" s="266" t="s">
        <v>103</v>
      </c>
    </row>
    <row r="11" spans="1:9" x14ac:dyDescent="0.25">
      <c r="A11" s="123" t="s">
        <v>8</v>
      </c>
      <c r="B11" s="443">
        <v>40</v>
      </c>
      <c r="C11" s="232">
        <v>8407.3762079999997</v>
      </c>
      <c r="D11" s="26">
        <v>9546.9509520000011</v>
      </c>
      <c r="E11" s="232">
        <v>10688.247108000001</v>
      </c>
      <c r="F11" s="26">
        <v>11827.821852000001</v>
      </c>
      <c r="G11" s="232">
        <v>12969.118007999999</v>
      </c>
      <c r="H11" s="9"/>
      <c r="I11" s="121"/>
    </row>
    <row r="12" spans="1:9" x14ac:dyDescent="0.25">
      <c r="A12" s="123" t="s">
        <v>9</v>
      </c>
      <c r="B12" s="444"/>
      <c r="C12" s="232">
        <v>8748.2157840000018</v>
      </c>
      <c r="D12" s="26">
        <v>9918.7759440000009</v>
      </c>
      <c r="E12" s="232">
        <v>11087.614692000001</v>
      </c>
      <c r="F12" s="26">
        <v>12258.174852</v>
      </c>
      <c r="G12" s="232">
        <v>13427.013599999998</v>
      </c>
      <c r="I12" s="121"/>
    </row>
    <row r="13" spans="1:9" x14ac:dyDescent="0.25">
      <c r="A13" s="123" t="s">
        <v>10</v>
      </c>
      <c r="B13" s="444"/>
      <c r="C13" s="232">
        <v>9479.8158840000015</v>
      </c>
      <c r="D13" s="26">
        <v>10715.789700000001</v>
      </c>
      <c r="E13" s="232">
        <v>11951.763516000001</v>
      </c>
      <c r="F13" s="26">
        <v>13186.01592</v>
      </c>
      <c r="G13" s="232">
        <v>14421.989736</v>
      </c>
      <c r="I13" s="121"/>
    </row>
    <row r="14" spans="1:9" x14ac:dyDescent="0.25">
      <c r="A14" s="123" t="s">
        <v>11</v>
      </c>
      <c r="B14" s="445"/>
      <c r="C14" s="232">
        <v>10044.43902</v>
      </c>
      <c r="D14" s="26">
        <v>11328.612372000001</v>
      </c>
      <c r="E14" s="232">
        <v>12614.507136000002</v>
      </c>
      <c r="F14" s="26">
        <v>13898.680488000002</v>
      </c>
      <c r="G14" s="232">
        <v>15184.575252000001</v>
      </c>
      <c r="H14" s="117"/>
      <c r="I14" s="121"/>
    </row>
    <row r="15" spans="1:9" x14ac:dyDescent="0.25">
      <c r="A15" s="123" t="s">
        <v>13</v>
      </c>
      <c r="B15" s="443">
        <v>25</v>
      </c>
      <c r="C15" s="232">
        <v>11851.921619999999</v>
      </c>
      <c r="D15" s="26">
        <v>13294.464876000002</v>
      </c>
      <c r="E15" s="232">
        <v>14738.729544000002</v>
      </c>
      <c r="F15" s="26">
        <v>16181.272799999999</v>
      </c>
      <c r="G15" s="232">
        <v>17623.816056</v>
      </c>
      <c r="H15" s="117"/>
      <c r="I15" s="121"/>
    </row>
    <row r="16" spans="1:9" x14ac:dyDescent="0.25">
      <c r="A16" s="123" t="s">
        <v>14</v>
      </c>
      <c r="B16" s="444"/>
      <c r="C16" s="232">
        <v>14222.305943999998</v>
      </c>
      <c r="D16" s="26">
        <v>15874.861464000001</v>
      </c>
      <c r="E16" s="232">
        <v>17527.416984</v>
      </c>
      <c r="F16" s="26">
        <v>19179.972504000005</v>
      </c>
      <c r="G16" s="232">
        <v>20834.249435999998</v>
      </c>
      <c r="H16" s="117"/>
      <c r="I16" s="121"/>
    </row>
    <row r="17" spans="1:9" x14ac:dyDescent="0.25">
      <c r="A17" s="123" t="s">
        <v>16</v>
      </c>
      <c r="B17" s="444"/>
      <c r="C17" s="232">
        <v>18796.097628</v>
      </c>
      <c r="D17" s="26">
        <v>20779.164252000002</v>
      </c>
      <c r="E17" s="232">
        <v>22762.230876000005</v>
      </c>
      <c r="F17" s="26">
        <v>24540.449472</v>
      </c>
      <c r="G17" s="232">
        <v>26316.946656000007</v>
      </c>
      <c r="H17" s="117"/>
      <c r="I17" s="121"/>
    </row>
    <row r="18" spans="1:9" x14ac:dyDescent="0.25">
      <c r="A18" s="123" t="s">
        <v>18</v>
      </c>
      <c r="B18" s="444"/>
      <c r="C18" s="232">
        <v>24672.998196000004</v>
      </c>
      <c r="D18" s="26">
        <v>26910.833796000003</v>
      </c>
      <c r="E18" s="232">
        <v>29148.669396000005</v>
      </c>
      <c r="F18" s="26">
        <v>32453.780436000008</v>
      </c>
      <c r="G18" s="232">
        <v>35297.553060000006</v>
      </c>
      <c r="H18" s="117"/>
      <c r="I18" s="121"/>
    </row>
    <row r="19" spans="1:9" x14ac:dyDescent="0.25">
      <c r="A19" s="123" t="s">
        <v>20</v>
      </c>
      <c r="B19" s="444"/>
      <c r="C19" s="232">
        <v>34533.246131999993</v>
      </c>
      <c r="D19" s="26">
        <v>38113.783092000005</v>
      </c>
      <c r="E19" s="232">
        <v>41694.320052000003</v>
      </c>
      <c r="F19" s="26">
        <v>45276.578424000007</v>
      </c>
      <c r="G19" s="232">
        <v>48857.115384000012</v>
      </c>
      <c r="H19" s="117"/>
      <c r="I19" s="121"/>
    </row>
    <row r="20" spans="1:9" x14ac:dyDescent="0.25">
      <c r="A20" s="123" t="s">
        <v>22</v>
      </c>
      <c r="B20" s="444"/>
      <c r="C20" s="232">
        <v>71695.088388000004</v>
      </c>
      <c r="D20" s="26">
        <v>78864.769368000023</v>
      </c>
      <c r="E20" s="232">
        <v>86750.557740000004</v>
      </c>
      <c r="F20" s="26">
        <v>95426.474220000004</v>
      </c>
      <c r="G20" s="232">
        <v>104969.98234800003</v>
      </c>
      <c r="H20" s="117"/>
      <c r="I20" s="121"/>
    </row>
    <row r="21" spans="1:9" x14ac:dyDescent="0.25">
      <c r="A21" s="123" t="s">
        <v>85</v>
      </c>
      <c r="B21" s="444"/>
      <c r="C21" s="232">
        <v>160031.06658000004</v>
      </c>
      <c r="D21" s="26">
        <v>167161.15508400003</v>
      </c>
      <c r="E21" s="232">
        <v>174291.24358800004</v>
      </c>
      <c r="F21" s="26">
        <v>181423.05350400001</v>
      </c>
      <c r="G21" s="232">
        <v>188553.142008</v>
      </c>
      <c r="H21" s="117"/>
      <c r="I21" s="121"/>
    </row>
    <row r="22" spans="1:9" x14ac:dyDescent="0.25">
      <c r="A22" s="123" t="s">
        <v>24</v>
      </c>
      <c r="B22" s="444"/>
      <c r="C22" s="232">
        <v>190124.79116400002</v>
      </c>
      <c r="D22" s="26">
        <v>208029.197376</v>
      </c>
      <c r="E22" s="232">
        <v>225931.88217599998</v>
      </c>
      <c r="F22" s="26">
        <v>243836.28838800002</v>
      </c>
      <c r="G22" s="232">
        <v>261740.69459999999</v>
      </c>
      <c r="H22" s="117"/>
      <c r="I22" s="121"/>
    </row>
    <row r="23" spans="1:9" x14ac:dyDescent="0.25">
      <c r="A23" s="123" t="s">
        <v>26</v>
      </c>
      <c r="B23" s="445"/>
      <c r="C23" s="232">
        <v>327052.63079999998</v>
      </c>
      <c r="D23" s="26">
        <v>337307.55155999999</v>
      </c>
      <c r="E23" s="232">
        <v>347564.03724000003</v>
      </c>
      <c r="F23" s="26">
        <v>357820.52292000002</v>
      </c>
      <c r="G23" s="232">
        <v>368077.0086</v>
      </c>
      <c r="H23" s="117"/>
      <c r="I23" s="121"/>
    </row>
    <row r="24" spans="1:9" x14ac:dyDescent="0.25">
      <c r="A24" s="233" t="s">
        <v>104</v>
      </c>
      <c r="B24" s="10"/>
      <c r="C24" s="10"/>
      <c r="D24" s="10"/>
      <c r="E24" s="10"/>
      <c r="F24" s="10"/>
      <c r="G24" s="10"/>
    </row>
    <row r="25" spans="1:9" x14ac:dyDescent="0.25">
      <c r="A25" s="77"/>
      <c r="B25" s="10"/>
      <c r="C25" s="10"/>
      <c r="D25" s="10"/>
      <c r="E25" s="10"/>
      <c r="F25" s="10"/>
      <c r="G25" s="10"/>
    </row>
  </sheetData>
  <mergeCells count="8">
    <mergeCell ref="B11:B14"/>
    <mergeCell ref="B15:B23"/>
    <mergeCell ref="A1:G1"/>
    <mergeCell ref="A3:G3"/>
    <mergeCell ref="A5:G5"/>
    <mergeCell ref="A7:G7"/>
    <mergeCell ref="A9:A10"/>
    <mergeCell ref="B9:G9"/>
  </mergeCells>
  <printOptions horizontalCentered="1"/>
  <pageMargins left="0.23622047244094491" right="0.23622047244094491" top="0" bottom="0.74803149606299213" header="0.31496062992125984" footer="0.31496062992125984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zoomScaleNormal="100" workbookViewId="0">
      <selection activeCell="G11" sqref="G11:G23"/>
    </sheetView>
  </sheetViews>
  <sheetFormatPr defaultRowHeight="15" x14ac:dyDescent="0.25"/>
  <cols>
    <col min="1" max="1" width="16.7109375" style="10" customWidth="1"/>
    <col min="2" max="7" width="13.5703125" style="10" customWidth="1"/>
    <col min="9" max="9" width="15.28515625" customWidth="1"/>
    <col min="10" max="10" width="9.5703125" bestFit="1" customWidth="1"/>
    <col min="11" max="11" width="10.7109375" customWidth="1"/>
  </cols>
  <sheetData>
    <row r="1" spans="1:13" ht="60" customHeight="1" x14ac:dyDescent="0.25">
      <c r="A1" s="302" t="s">
        <v>291</v>
      </c>
      <c r="B1" s="319"/>
      <c r="C1" s="319"/>
      <c r="D1" s="319"/>
      <c r="E1" s="319"/>
      <c r="F1" s="319"/>
      <c r="G1" s="319"/>
    </row>
    <row r="2" spans="1:13" ht="2.1" customHeight="1" x14ac:dyDescent="0.25">
      <c r="A2" s="319"/>
      <c r="B2" s="319"/>
      <c r="C2" s="319"/>
      <c r="D2" s="319"/>
      <c r="E2" s="319"/>
      <c r="F2" s="319"/>
      <c r="G2" s="319"/>
    </row>
    <row r="3" spans="1:13" ht="159.94999999999999" customHeight="1" x14ac:dyDescent="0.25">
      <c r="A3" s="442" t="s">
        <v>329</v>
      </c>
      <c r="B3" s="442"/>
      <c r="C3" s="442"/>
      <c r="D3" s="442"/>
      <c r="E3" s="442"/>
      <c r="F3" s="442"/>
      <c r="G3" s="446"/>
    </row>
    <row r="4" spans="1:13" ht="2.1" customHeight="1" x14ac:dyDescent="0.25">
      <c r="A4" s="126"/>
      <c r="B4" s="126"/>
      <c r="C4" s="126"/>
      <c r="D4" s="126"/>
      <c r="E4" s="126"/>
      <c r="F4" s="126"/>
      <c r="G4" s="127"/>
    </row>
    <row r="5" spans="1:13" ht="15" customHeight="1" x14ac:dyDescent="0.25">
      <c r="A5" s="306" t="s">
        <v>82</v>
      </c>
      <c r="B5" s="322"/>
      <c r="C5" s="322"/>
      <c r="D5" s="322"/>
      <c r="E5" s="322"/>
      <c r="F5" s="322"/>
      <c r="G5" s="322"/>
    </row>
    <row r="6" spans="1:13" ht="2.1" customHeight="1" x14ac:dyDescent="0.25">
      <c r="A6" s="201"/>
      <c r="B6" s="202"/>
      <c r="C6" s="268"/>
      <c r="D6" s="268"/>
      <c r="E6" s="268"/>
      <c r="F6" s="268"/>
      <c r="G6" s="268"/>
    </row>
    <row r="7" spans="1:13" ht="30" customHeight="1" x14ac:dyDescent="0.25">
      <c r="A7" s="306" t="s">
        <v>325</v>
      </c>
      <c r="B7" s="306"/>
      <c r="C7" s="306"/>
      <c r="D7" s="306"/>
      <c r="E7" s="306"/>
      <c r="F7" s="306"/>
      <c r="G7" s="306"/>
    </row>
    <row r="8" spans="1:13" ht="2.1" customHeight="1" x14ac:dyDescent="0.25">
      <c r="A8" s="124"/>
      <c r="B8" s="122"/>
      <c r="C8" s="275"/>
      <c r="D8" s="275"/>
      <c r="E8" s="275"/>
      <c r="F8" s="275"/>
      <c r="G8" s="275"/>
    </row>
    <row r="9" spans="1:13" ht="27.75" customHeight="1" x14ac:dyDescent="0.25">
      <c r="A9" s="317" t="s">
        <v>1</v>
      </c>
      <c r="B9" s="324" t="s">
        <v>226</v>
      </c>
      <c r="C9" s="325"/>
      <c r="D9" s="325"/>
      <c r="E9" s="325"/>
      <c r="F9" s="325"/>
      <c r="G9" s="326"/>
    </row>
    <row r="10" spans="1:13" ht="25.5" x14ac:dyDescent="0.25">
      <c r="A10" s="317"/>
      <c r="B10" s="199" t="s">
        <v>63</v>
      </c>
      <c r="C10" s="266" t="s">
        <v>99</v>
      </c>
      <c r="D10" s="266" t="s">
        <v>100</v>
      </c>
      <c r="E10" s="266" t="s">
        <v>101</v>
      </c>
      <c r="F10" s="266" t="s">
        <v>102</v>
      </c>
      <c r="G10" s="266" t="s">
        <v>103</v>
      </c>
      <c r="J10" s="74"/>
      <c r="K10" s="74"/>
    </row>
    <row r="11" spans="1:13" x14ac:dyDescent="0.25">
      <c r="A11" s="123" t="s">
        <v>8</v>
      </c>
      <c r="B11" s="348">
        <v>40</v>
      </c>
      <c r="C11" s="232">
        <v>10509.22026</v>
      </c>
      <c r="D11" s="26">
        <v>11934.549396</v>
      </c>
      <c r="E11" s="232">
        <v>13359.878532000001</v>
      </c>
      <c r="F11" s="26">
        <v>14785.207668000001</v>
      </c>
      <c r="G11" s="232">
        <v>16210.536803999999</v>
      </c>
      <c r="I11" s="121"/>
      <c r="J11" s="121"/>
      <c r="K11" s="121"/>
      <c r="L11" s="121"/>
      <c r="M11" s="121"/>
    </row>
    <row r="12" spans="1:13" x14ac:dyDescent="0.25">
      <c r="A12" s="123" t="s">
        <v>9</v>
      </c>
      <c r="B12" s="348"/>
      <c r="C12" s="232">
        <v>10936.130436000003</v>
      </c>
      <c r="D12" s="26">
        <v>12397.609224000002</v>
      </c>
      <c r="E12" s="232">
        <v>13859.088012000004</v>
      </c>
      <c r="F12" s="26">
        <v>15322.288212000003</v>
      </c>
      <c r="G12" s="232">
        <v>16785.488412000002</v>
      </c>
      <c r="I12" s="121"/>
      <c r="J12" s="121"/>
      <c r="K12" s="121"/>
      <c r="L12" s="121"/>
      <c r="M12" s="121"/>
    </row>
    <row r="13" spans="1:13" x14ac:dyDescent="0.25">
      <c r="A13" s="123" t="s">
        <v>10</v>
      </c>
      <c r="B13" s="348"/>
      <c r="C13" s="232">
        <v>11850.200208</v>
      </c>
      <c r="D13" s="26">
        <v>13394.306772</v>
      </c>
      <c r="E13" s="232">
        <v>14938.413336</v>
      </c>
      <c r="F13" s="26">
        <v>16482.519899999999</v>
      </c>
      <c r="G13" s="232">
        <v>18026.626464000001</v>
      </c>
      <c r="I13" s="121"/>
      <c r="J13" s="121"/>
      <c r="K13" s="121"/>
      <c r="L13" s="121"/>
      <c r="M13" s="121"/>
    </row>
    <row r="14" spans="1:13" x14ac:dyDescent="0.25">
      <c r="A14" s="123" t="s">
        <v>11</v>
      </c>
      <c r="B14" s="348"/>
      <c r="C14" s="232">
        <v>12555.979128000001</v>
      </c>
      <c r="D14" s="26">
        <v>14162.056524000001</v>
      </c>
      <c r="E14" s="232">
        <v>15768.13392</v>
      </c>
      <c r="F14" s="26">
        <v>17372.489904000002</v>
      </c>
      <c r="G14" s="232">
        <v>18980.288712000001</v>
      </c>
      <c r="I14" s="121"/>
      <c r="J14" s="121"/>
      <c r="K14" s="121"/>
      <c r="L14" s="121"/>
      <c r="M14" s="121"/>
    </row>
    <row r="15" spans="1:13" x14ac:dyDescent="0.25">
      <c r="A15" s="123" t="s">
        <v>13</v>
      </c>
      <c r="B15" s="348">
        <v>25</v>
      </c>
      <c r="C15" s="232">
        <v>14814.471672000001</v>
      </c>
      <c r="D15" s="26">
        <v>16618.511448000005</v>
      </c>
      <c r="E15" s="232">
        <v>18422.551223999999</v>
      </c>
      <c r="F15" s="26">
        <v>20228.312411999999</v>
      </c>
      <c r="G15" s="232">
        <v>22030.630776000002</v>
      </c>
      <c r="I15" s="121"/>
      <c r="J15" s="121"/>
      <c r="K15" s="121"/>
      <c r="L15" s="121"/>
      <c r="M15" s="121"/>
    </row>
    <row r="16" spans="1:13" x14ac:dyDescent="0.25">
      <c r="A16" s="123" t="s">
        <v>14</v>
      </c>
      <c r="B16" s="348"/>
      <c r="C16" s="232">
        <v>17777.021724000002</v>
      </c>
      <c r="D16" s="26">
        <v>19844.437535999998</v>
      </c>
      <c r="E16" s="232">
        <v>21910.131936000009</v>
      </c>
      <c r="F16" s="26">
        <v>23975.826336000002</v>
      </c>
      <c r="G16" s="232">
        <v>26041.520736000002</v>
      </c>
      <c r="I16" s="121"/>
      <c r="J16" s="121"/>
      <c r="K16" s="121"/>
      <c r="L16" s="121"/>
      <c r="M16" s="121"/>
    </row>
    <row r="17" spans="1:13" x14ac:dyDescent="0.25">
      <c r="A17" s="123" t="s">
        <v>16</v>
      </c>
      <c r="B17" s="348"/>
      <c r="C17" s="232">
        <v>23495.552388000004</v>
      </c>
      <c r="D17" s="26">
        <v>25974.385668000003</v>
      </c>
      <c r="E17" s="232">
        <v>28453.218948000002</v>
      </c>
      <c r="F17" s="26">
        <v>30675.561839999998</v>
      </c>
      <c r="G17" s="232">
        <v>32896.183320000004</v>
      </c>
      <c r="I17" s="121"/>
      <c r="J17" s="121"/>
      <c r="K17" s="121"/>
      <c r="L17" s="121"/>
      <c r="M17" s="121"/>
    </row>
    <row r="18" spans="1:13" x14ac:dyDescent="0.25">
      <c r="A18" s="123" t="s">
        <v>18</v>
      </c>
      <c r="B18" s="348"/>
      <c r="C18" s="232">
        <v>30840.817391999997</v>
      </c>
      <c r="D18" s="26">
        <v>33638.111892000008</v>
      </c>
      <c r="E18" s="232">
        <v>36435.406392000004</v>
      </c>
      <c r="F18" s="26">
        <v>40566.795192000005</v>
      </c>
      <c r="G18" s="232">
        <v>44121.510972000004</v>
      </c>
      <c r="I18" s="121"/>
      <c r="J18" s="121"/>
      <c r="K18" s="121"/>
      <c r="L18" s="121"/>
      <c r="M18" s="121"/>
    </row>
    <row r="19" spans="1:13" x14ac:dyDescent="0.25">
      <c r="A19" s="123" t="s">
        <v>20</v>
      </c>
      <c r="B19" s="348"/>
      <c r="C19" s="232">
        <v>43166.127312000004</v>
      </c>
      <c r="D19" s="26">
        <v>47641.798512000008</v>
      </c>
      <c r="E19" s="232">
        <v>52119.191123999997</v>
      </c>
      <c r="F19" s="26">
        <v>56594.862324000002</v>
      </c>
      <c r="G19" s="232">
        <v>61072.254935999998</v>
      </c>
      <c r="I19" s="121"/>
      <c r="J19" s="121"/>
      <c r="K19" s="121"/>
      <c r="L19" s="121"/>
      <c r="M19" s="121"/>
    </row>
    <row r="20" spans="1:13" x14ac:dyDescent="0.25">
      <c r="A20" s="123" t="s">
        <v>22</v>
      </c>
      <c r="B20" s="348"/>
      <c r="C20" s="232">
        <v>89618.430132000009</v>
      </c>
      <c r="D20" s="26">
        <v>98581.822415999995</v>
      </c>
      <c r="E20" s="232">
        <v>108438.627528</v>
      </c>
      <c r="F20" s="26">
        <v>119283.523128</v>
      </c>
      <c r="G20" s="232">
        <v>131212.90828800001</v>
      </c>
      <c r="I20" s="121"/>
      <c r="J20" s="121"/>
      <c r="K20" s="121"/>
      <c r="L20" s="121"/>
      <c r="M20" s="121"/>
    </row>
    <row r="21" spans="1:13" x14ac:dyDescent="0.25">
      <c r="A21" s="123" t="s">
        <v>85</v>
      </c>
      <c r="B21" s="348"/>
      <c r="C21" s="232">
        <v>200038.40287200001</v>
      </c>
      <c r="D21" s="26">
        <v>208951.87420800002</v>
      </c>
      <c r="E21" s="232">
        <v>217865.34554400001</v>
      </c>
      <c r="F21" s="26">
        <v>226777.09546800001</v>
      </c>
      <c r="G21" s="232">
        <v>235692.28821600002</v>
      </c>
      <c r="I21" s="121"/>
      <c r="J21" s="121"/>
      <c r="K21" s="121"/>
      <c r="L21" s="121"/>
      <c r="M21" s="121"/>
    </row>
    <row r="22" spans="1:13" x14ac:dyDescent="0.25">
      <c r="A22" s="123" t="s">
        <v>24</v>
      </c>
      <c r="B22" s="348"/>
      <c r="C22" s="232">
        <v>237656.41930800001</v>
      </c>
      <c r="D22" s="26">
        <v>260034.77530800004</v>
      </c>
      <c r="E22" s="232">
        <v>282414.85271999997</v>
      </c>
      <c r="F22" s="26">
        <v>304794.93013200001</v>
      </c>
      <c r="G22" s="232">
        <v>327175.00754399999</v>
      </c>
      <c r="I22" s="121"/>
      <c r="J22" s="121"/>
      <c r="K22" s="121"/>
      <c r="L22" s="121"/>
      <c r="M22" s="121"/>
    </row>
    <row r="23" spans="1:13" x14ac:dyDescent="0.25">
      <c r="A23" s="123" t="s">
        <v>26</v>
      </c>
      <c r="B23" s="348"/>
      <c r="C23" s="232">
        <v>408815.00604000001</v>
      </c>
      <c r="D23" s="26">
        <v>421634.83067999996</v>
      </c>
      <c r="E23" s="232">
        <v>434456.22024000005</v>
      </c>
      <c r="F23" s="26">
        <v>447276.04488</v>
      </c>
      <c r="G23" s="232">
        <v>460097.4344400001</v>
      </c>
      <c r="I23" s="121"/>
    </row>
    <row r="24" spans="1:13" x14ac:dyDescent="0.25">
      <c r="A24" s="233" t="s">
        <v>104</v>
      </c>
      <c r="B24" s="125"/>
      <c r="C24" s="68"/>
      <c r="D24" s="68"/>
      <c r="E24" s="68"/>
      <c r="F24" s="68"/>
      <c r="G24" s="68"/>
      <c r="K24" s="74"/>
    </row>
    <row r="25" spans="1:13" x14ac:dyDescent="0.25">
      <c r="A25" s="77"/>
    </row>
    <row r="26" spans="1:13" x14ac:dyDescent="0.25">
      <c r="A26" s="278" t="s">
        <v>361</v>
      </c>
    </row>
  </sheetData>
  <mergeCells count="8">
    <mergeCell ref="B11:B14"/>
    <mergeCell ref="B15:B23"/>
    <mergeCell ref="A1:G2"/>
    <mergeCell ref="A3:G3"/>
    <mergeCell ref="A5:G5"/>
    <mergeCell ref="A7:G7"/>
    <mergeCell ref="A9:A10"/>
    <mergeCell ref="B9:G9"/>
  </mergeCells>
  <printOptions horizontalCentered="1"/>
  <pageMargins left="0.23622047244094491" right="0.23622047244094491" top="0" bottom="0" header="0.31496062992125984" footer="0.31496062992125984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"/>
  <sheetViews>
    <sheetView zoomScaleNormal="100" workbookViewId="0">
      <selection activeCell="A26" sqref="A26:XFD26"/>
    </sheetView>
  </sheetViews>
  <sheetFormatPr defaultRowHeight="15" x14ac:dyDescent="0.25"/>
  <cols>
    <col min="1" max="1" width="16.7109375" customWidth="1"/>
    <col min="2" max="7" width="13.5703125" customWidth="1"/>
  </cols>
  <sheetData>
    <row r="1" spans="1:13" ht="60" customHeight="1" x14ac:dyDescent="0.25">
      <c r="A1" s="302" t="s">
        <v>291</v>
      </c>
      <c r="B1" s="319"/>
      <c r="C1" s="319"/>
      <c r="D1" s="319"/>
      <c r="E1" s="319"/>
      <c r="F1" s="319"/>
      <c r="G1" s="319"/>
    </row>
    <row r="2" spans="1:13" ht="2.1" customHeight="1" x14ac:dyDescent="0.25">
      <c r="A2" s="319"/>
      <c r="B2" s="319"/>
      <c r="C2" s="319"/>
      <c r="D2" s="319"/>
      <c r="E2" s="319"/>
      <c r="F2" s="319"/>
      <c r="G2" s="319"/>
    </row>
    <row r="3" spans="1:13" ht="159.94999999999999" customHeight="1" x14ac:dyDescent="0.25">
      <c r="A3" s="305" t="s">
        <v>328</v>
      </c>
      <c r="B3" s="368"/>
      <c r="C3" s="368"/>
      <c r="D3" s="368"/>
      <c r="E3" s="368"/>
      <c r="F3" s="368"/>
      <c r="G3" s="368"/>
    </row>
    <row r="4" spans="1:13" ht="2.1" customHeight="1" x14ac:dyDescent="0.25">
      <c r="A4" s="54"/>
      <c r="B4" s="86"/>
      <c r="C4" s="274"/>
      <c r="D4" s="274"/>
      <c r="E4" s="274"/>
      <c r="F4" s="274"/>
      <c r="G4" s="274"/>
    </row>
    <row r="5" spans="1:13" ht="15" customHeight="1" x14ac:dyDescent="0.25">
      <c r="A5" s="353" t="s">
        <v>39</v>
      </c>
      <c r="B5" s="447"/>
      <c r="C5" s="447"/>
      <c r="D5" s="447"/>
      <c r="E5" s="447"/>
      <c r="F5" s="447"/>
      <c r="G5" s="447"/>
    </row>
    <row r="6" spans="1:13" ht="2.1" customHeight="1" x14ac:dyDescent="0.25">
      <c r="A6" s="204"/>
      <c r="B6" s="122"/>
      <c r="C6" s="275"/>
      <c r="D6" s="275"/>
      <c r="E6" s="275"/>
      <c r="F6" s="275"/>
      <c r="G6" s="275"/>
    </row>
    <row r="7" spans="1:13" ht="30" customHeight="1" x14ac:dyDescent="0.25">
      <c r="A7" s="353" t="s">
        <v>326</v>
      </c>
      <c r="B7" s="353"/>
      <c r="C7" s="353"/>
      <c r="D7" s="353"/>
      <c r="E7" s="353"/>
      <c r="F7" s="353"/>
      <c r="G7" s="353"/>
    </row>
    <row r="8" spans="1:13" ht="2.1" customHeight="1" x14ac:dyDescent="0.25">
      <c r="A8" s="124"/>
      <c r="B8" s="128"/>
      <c r="C8" s="276"/>
      <c r="D8" s="276"/>
      <c r="E8" s="276"/>
      <c r="F8" s="276"/>
      <c r="G8" s="276"/>
    </row>
    <row r="9" spans="1:13" ht="30.75" customHeight="1" x14ac:dyDescent="0.25">
      <c r="A9" s="317" t="s">
        <v>50</v>
      </c>
      <c r="B9" s="324" t="s">
        <v>227</v>
      </c>
      <c r="C9" s="325"/>
      <c r="D9" s="325"/>
      <c r="E9" s="325"/>
      <c r="F9" s="325"/>
      <c r="G9" s="326"/>
    </row>
    <row r="10" spans="1:13" ht="30" customHeight="1" x14ac:dyDescent="0.25">
      <c r="A10" s="317"/>
      <c r="B10" s="199" t="s">
        <v>63</v>
      </c>
      <c r="C10" s="266" t="s">
        <v>99</v>
      </c>
      <c r="D10" s="266" t="s">
        <v>100</v>
      </c>
      <c r="E10" s="266" t="s">
        <v>101</v>
      </c>
      <c r="F10" s="266" t="s">
        <v>102</v>
      </c>
      <c r="G10" s="266" t="s">
        <v>103</v>
      </c>
    </row>
    <row r="11" spans="1:13" x14ac:dyDescent="0.25">
      <c r="A11" s="123" t="s">
        <v>8</v>
      </c>
      <c r="B11" s="443">
        <v>10</v>
      </c>
      <c r="C11" s="219">
        <v>9138.9763079999993</v>
      </c>
      <c r="D11" s="7">
        <v>10278.551052000001</v>
      </c>
      <c r="E11" s="219">
        <v>11419.847208000001</v>
      </c>
      <c r="F11" s="7">
        <v>12559.421951999999</v>
      </c>
      <c r="G11" s="219">
        <v>13700.718108000001</v>
      </c>
      <c r="I11" s="121"/>
      <c r="J11" s="121"/>
      <c r="K11" s="121"/>
      <c r="L11" s="121"/>
      <c r="M11" s="121"/>
    </row>
    <row r="12" spans="1:13" x14ac:dyDescent="0.25">
      <c r="A12" s="123" t="s">
        <v>9</v>
      </c>
      <c r="B12" s="444"/>
      <c r="C12" s="219">
        <v>9753.5203920000004</v>
      </c>
      <c r="D12" s="7">
        <v>10924.080552000001</v>
      </c>
      <c r="E12" s="219">
        <v>12092.919300000001</v>
      </c>
      <c r="F12" s="7">
        <v>13263.47946</v>
      </c>
      <c r="G12" s="219">
        <v>14432.318208000002</v>
      </c>
      <c r="I12" s="121"/>
      <c r="J12" s="121"/>
      <c r="K12" s="121"/>
      <c r="L12" s="121"/>
      <c r="M12" s="121"/>
    </row>
    <row r="13" spans="1:13" x14ac:dyDescent="0.25">
      <c r="A13" s="123" t="s">
        <v>10</v>
      </c>
      <c r="B13" s="444"/>
      <c r="C13" s="219">
        <v>10812.188772000001</v>
      </c>
      <c r="D13" s="7">
        <v>12048.162588000001</v>
      </c>
      <c r="E13" s="219">
        <v>13284.136404000001</v>
      </c>
      <c r="F13" s="7">
        <v>14518.388808</v>
      </c>
      <c r="G13" s="219">
        <v>15754.362624000001</v>
      </c>
      <c r="I13" s="121"/>
      <c r="J13" s="121"/>
      <c r="K13" s="121"/>
      <c r="L13" s="121"/>
      <c r="M13" s="121"/>
    </row>
    <row r="14" spans="1:13" x14ac:dyDescent="0.25">
      <c r="A14" s="123" t="s">
        <v>11</v>
      </c>
      <c r="B14" s="444"/>
      <c r="C14" s="219">
        <v>11230.491888</v>
      </c>
      <c r="D14" s="7">
        <v>12514.665239999998</v>
      </c>
      <c r="E14" s="219">
        <v>13800.560004000001</v>
      </c>
      <c r="F14" s="7">
        <v>15084.733356000001</v>
      </c>
      <c r="G14" s="219">
        <v>16370.628120000001</v>
      </c>
      <c r="I14" s="121"/>
      <c r="J14" s="121"/>
      <c r="K14" s="121"/>
      <c r="L14" s="121"/>
      <c r="M14" s="121"/>
    </row>
    <row r="15" spans="1:13" x14ac:dyDescent="0.25">
      <c r="A15" s="123" t="s">
        <v>13</v>
      </c>
      <c r="B15" s="444"/>
      <c r="C15" s="219">
        <v>13530.298319999998</v>
      </c>
      <c r="D15" s="7">
        <v>14972.841575999999</v>
      </c>
      <c r="E15" s="219">
        <v>16417.106243999999</v>
      </c>
      <c r="F15" s="7">
        <v>17859.6495</v>
      </c>
      <c r="G15" s="219">
        <v>19302.192756000004</v>
      </c>
      <c r="I15" s="121"/>
      <c r="J15" s="121"/>
      <c r="K15" s="121"/>
      <c r="L15" s="121"/>
      <c r="M15" s="121"/>
    </row>
    <row r="16" spans="1:13" x14ac:dyDescent="0.25">
      <c r="A16" s="123" t="s">
        <v>14</v>
      </c>
      <c r="B16" s="444"/>
      <c r="C16" s="219">
        <v>16487.684136</v>
      </c>
      <c r="D16" s="7">
        <v>18140.239655999998</v>
      </c>
      <c r="E16" s="219">
        <v>19792.795176</v>
      </c>
      <c r="F16" s="7">
        <v>21445.350696000005</v>
      </c>
      <c r="G16" s="219">
        <v>23099.627628000006</v>
      </c>
      <c r="I16" s="121"/>
      <c r="J16" s="121"/>
      <c r="K16" s="121"/>
      <c r="L16" s="121"/>
      <c r="M16" s="121"/>
    </row>
    <row r="17" spans="1:13" x14ac:dyDescent="0.25">
      <c r="A17" s="123" t="s">
        <v>16</v>
      </c>
      <c r="B17" s="444"/>
      <c r="C17" s="219">
        <v>24366.586859999999</v>
      </c>
      <c r="D17" s="7">
        <v>26349.653484000002</v>
      </c>
      <c r="E17" s="219">
        <v>28332.720108000001</v>
      </c>
      <c r="F17" s="7">
        <v>30110.938704000004</v>
      </c>
      <c r="G17" s="219">
        <v>31887.435887999996</v>
      </c>
      <c r="I17" s="121"/>
      <c r="J17" s="121"/>
      <c r="K17" s="121"/>
      <c r="L17" s="121"/>
      <c r="M17" s="121"/>
    </row>
    <row r="18" spans="1:13" x14ac:dyDescent="0.25">
      <c r="A18" s="123" t="s">
        <v>18</v>
      </c>
      <c r="B18" s="444"/>
      <c r="C18" s="219">
        <v>29852.726904000006</v>
      </c>
      <c r="D18" s="7">
        <v>32090.562504000001</v>
      </c>
      <c r="E18" s="219">
        <v>34328.398104</v>
      </c>
      <c r="F18" s="7">
        <v>37633.509144000003</v>
      </c>
      <c r="G18" s="219">
        <v>40477.281768000001</v>
      </c>
      <c r="I18" s="121"/>
      <c r="J18" s="121"/>
      <c r="K18" s="121"/>
      <c r="L18" s="121"/>
      <c r="M18" s="121"/>
    </row>
    <row r="19" spans="1:13" x14ac:dyDescent="0.25">
      <c r="A19" s="123" t="s">
        <v>20</v>
      </c>
      <c r="B19" s="444"/>
      <c r="C19" s="219">
        <v>46669.200732000005</v>
      </c>
      <c r="D19" s="7">
        <v>50249.737692000002</v>
      </c>
      <c r="E19" s="219">
        <v>53830.274652000007</v>
      </c>
      <c r="F19" s="7">
        <v>57412.533024000004</v>
      </c>
      <c r="G19" s="219">
        <v>60993.069983999994</v>
      </c>
      <c r="I19" s="121"/>
      <c r="J19" s="121"/>
      <c r="K19" s="121"/>
      <c r="L19" s="121"/>
      <c r="M19" s="121"/>
    </row>
    <row r="20" spans="1:13" x14ac:dyDescent="0.25">
      <c r="A20" s="123" t="s">
        <v>22</v>
      </c>
      <c r="B20" s="444"/>
      <c r="C20" s="219">
        <v>111685.21055999998</v>
      </c>
      <c r="D20" s="7">
        <v>118854.89154</v>
      </c>
      <c r="E20" s="219">
        <v>126740.67991200001</v>
      </c>
      <c r="F20" s="7">
        <v>135416.59639200001</v>
      </c>
      <c r="G20" s="219">
        <v>144960.10451999999</v>
      </c>
      <c r="I20" s="121"/>
      <c r="J20" s="121"/>
      <c r="K20" s="121"/>
      <c r="L20" s="121"/>
      <c r="M20" s="121"/>
    </row>
    <row r="21" spans="1:13" x14ac:dyDescent="0.25">
      <c r="A21" s="113" t="s">
        <v>85</v>
      </c>
      <c r="B21" s="444"/>
      <c r="C21" s="219">
        <v>200021.18875200002</v>
      </c>
      <c r="D21" s="7">
        <v>207151.27725600003</v>
      </c>
      <c r="E21" s="219">
        <v>214281.36575999999</v>
      </c>
      <c r="F21" s="7">
        <v>221413.17567599996</v>
      </c>
      <c r="G21" s="219">
        <v>228543.26418000003</v>
      </c>
      <c r="I21" s="121"/>
      <c r="J21" s="121"/>
      <c r="K21" s="121"/>
      <c r="L21" s="121"/>
      <c r="M21" s="121"/>
    </row>
    <row r="22" spans="1:13" x14ac:dyDescent="0.25">
      <c r="A22" s="129" t="s">
        <v>24</v>
      </c>
      <c r="B22" s="444"/>
      <c r="C22" s="219">
        <v>235079.46554400001</v>
      </c>
      <c r="D22" s="7">
        <v>252983.87175600001</v>
      </c>
      <c r="E22" s="219">
        <v>270886.55655599997</v>
      </c>
      <c r="F22" s="7">
        <v>288790.96276799997</v>
      </c>
      <c r="G22" s="219">
        <v>306695.36898000003</v>
      </c>
      <c r="I22" s="121"/>
      <c r="J22" s="121"/>
      <c r="K22" s="121"/>
      <c r="L22" s="121"/>
      <c r="M22" s="121"/>
    </row>
    <row r="23" spans="1:13" x14ac:dyDescent="0.25">
      <c r="A23" s="129" t="s">
        <v>26</v>
      </c>
      <c r="B23" s="445"/>
      <c r="C23" s="219">
        <v>427332.70439999999</v>
      </c>
      <c r="D23" s="7">
        <v>437587.62516</v>
      </c>
      <c r="E23" s="219">
        <v>447844.11084000004</v>
      </c>
      <c r="F23" s="7">
        <v>458100.59651999996</v>
      </c>
      <c r="G23" s="219">
        <v>468357.0822</v>
      </c>
      <c r="I23" s="121"/>
    </row>
    <row r="24" spans="1:13" x14ac:dyDescent="0.25">
      <c r="A24" s="234" t="s">
        <v>105</v>
      </c>
      <c r="B24" s="10"/>
      <c r="C24" s="10"/>
      <c r="D24" s="10"/>
      <c r="E24" s="10"/>
      <c r="F24" s="10"/>
      <c r="G24" s="10"/>
    </row>
  </sheetData>
  <mergeCells count="7">
    <mergeCell ref="B11:B23"/>
    <mergeCell ref="A1:G2"/>
    <mergeCell ref="A3:G3"/>
    <mergeCell ref="A5:G5"/>
    <mergeCell ref="A7:G7"/>
    <mergeCell ref="A9:A10"/>
    <mergeCell ref="B9:G9"/>
  </mergeCells>
  <printOptions horizontalCentered="1"/>
  <pageMargins left="0.23622047244094491" right="0.23622047244094491" top="0" bottom="0" header="0.31496062992125984" footer="0.31496062992125984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"/>
  <sheetViews>
    <sheetView zoomScaleNormal="100" workbookViewId="0">
      <selection activeCell="A26" sqref="A26:XFD26"/>
    </sheetView>
  </sheetViews>
  <sheetFormatPr defaultRowHeight="15" x14ac:dyDescent="0.25"/>
  <cols>
    <col min="1" max="1" width="16.7109375" customWidth="1"/>
    <col min="2" max="7" width="13.5703125" customWidth="1"/>
  </cols>
  <sheetData>
    <row r="1" spans="1:13" ht="60" customHeight="1" x14ac:dyDescent="0.25">
      <c r="A1" s="302" t="s">
        <v>291</v>
      </c>
      <c r="B1" s="319"/>
      <c r="C1" s="319"/>
      <c r="D1" s="319"/>
      <c r="E1" s="319"/>
      <c r="F1" s="319"/>
      <c r="G1" s="319"/>
    </row>
    <row r="2" spans="1:13" ht="2.1" customHeight="1" x14ac:dyDescent="0.25">
      <c r="A2" s="319"/>
      <c r="B2" s="319"/>
      <c r="C2" s="319"/>
      <c r="D2" s="319"/>
      <c r="E2" s="319"/>
      <c r="F2" s="319"/>
      <c r="G2" s="319"/>
    </row>
    <row r="3" spans="1:13" ht="159.94999999999999" customHeight="1" x14ac:dyDescent="0.25">
      <c r="A3" s="305" t="s">
        <v>327</v>
      </c>
      <c r="B3" s="368"/>
      <c r="C3" s="368"/>
      <c r="D3" s="368"/>
      <c r="E3" s="368"/>
      <c r="F3" s="368"/>
      <c r="G3" s="368"/>
    </row>
    <row r="4" spans="1:13" ht="2.1" customHeight="1" x14ac:dyDescent="0.25">
      <c r="A4" s="54"/>
      <c r="B4" s="55"/>
      <c r="C4" s="55"/>
      <c r="D4" s="55"/>
      <c r="E4" s="55"/>
      <c r="F4" s="55"/>
      <c r="G4" s="55"/>
    </row>
    <row r="5" spans="1:13" ht="15" customHeight="1" x14ac:dyDescent="0.25">
      <c r="A5" s="353" t="s">
        <v>233</v>
      </c>
      <c r="B5" s="447"/>
      <c r="C5" s="447"/>
      <c r="D5" s="447"/>
      <c r="E5" s="447"/>
      <c r="F5" s="447"/>
      <c r="G5" s="447"/>
    </row>
    <row r="6" spans="1:13" ht="2.1" customHeight="1" x14ac:dyDescent="0.25">
      <c r="A6" s="204"/>
      <c r="B6" s="122"/>
      <c r="C6" s="275"/>
      <c r="D6" s="275"/>
      <c r="E6" s="275"/>
      <c r="F6" s="275"/>
      <c r="G6" s="275"/>
    </row>
    <row r="7" spans="1:13" ht="30" customHeight="1" x14ac:dyDescent="0.25">
      <c r="A7" s="353" t="s">
        <v>326</v>
      </c>
      <c r="B7" s="353"/>
      <c r="C7" s="353"/>
      <c r="D7" s="353"/>
      <c r="E7" s="353"/>
      <c r="F7" s="353"/>
      <c r="G7" s="353"/>
    </row>
    <row r="8" spans="1:13" ht="2.1" customHeight="1" x14ac:dyDescent="0.25">
      <c r="A8" s="124"/>
      <c r="B8" s="122"/>
      <c r="C8" s="276"/>
      <c r="D8" s="276"/>
      <c r="E8" s="276"/>
      <c r="F8" s="276"/>
      <c r="G8" s="276"/>
    </row>
    <row r="9" spans="1:13" ht="34.5" customHeight="1" x14ac:dyDescent="0.25">
      <c r="A9" s="317" t="s">
        <v>1</v>
      </c>
      <c r="B9" s="356" t="s">
        <v>227</v>
      </c>
      <c r="C9" s="324"/>
      <c r="D9" s="324"/>
      <c r="E9" s="324"/>
      <c r="F9" s="324"/>
      <c r="G9" s="357"/>
    </row>
    <row r="10" spans="1:13" ht="27" customHeight="1" x14ac:dyDescent="0.25">
      <c r="A10" s="317"/>
      <c r="B10" s="199" t="s">
        <v>63</v>
      </c>
      <c r="C10" s="266" t="s">
        <v>99</v>
      </c>
      <c r="D10" s="266" t="s">
        <v>100</v>
      </c>
      <c r="E10" s="266" t="s">
        <v>101</v>
      </c>
      <c r="F10" s="266" t="s">
        <v>102</v>
      </c>
      <c r="G10" s="266" t="s">
        <v>103</v>
      </c>
    </row>
    <row r="11" spans="1:13" x14ac:dyDescent="0.25">
      <c r="A11" s="123" t="s">
        <v>8</v>
      </c>
      <c r="B11" s="443">
        <v>10</v>
      </c>
      <c r="C11" s="219">
        <v>11240.82036</v>
      </c>
      <c r="D11" s="7">
        <v>12666.149496000002</v>
      </c>
      <c r="E11" s="219">
        <v>14091.478632000002</v>
      </c>
      <c r="F11" s="7">
        <v>15516.807768000002</v>
      </c>
      <c r="G11" s="219">
        <v>16942.136903999999</v>
      </c>
      <c r="I11" s="121"/>
      <c r="J11" s="121"/>
      <c r="K11" s="121"/>
      <c r="L11" s="121"/>
      <c r="M11" s="121"/>
    </row>
    <row r="12" spans="1:13" x14ac:dyDescent="0.25">
      <c r="A12" s="123" t="s">
        <v>9</v>
      </c>
      <c r="B12" s="444"/>
      <c r="C12" s="219">
        <v>11941.435044</v>
      </c>
      <c r="D12" s="7">
        <v>13402.913832</v>
      </c>
      <c r="E12" s="219">
        <v>14864.392619999999</v>
      </c>
      <c r="F12" s="7">
        <v>16327.592820000002</v>
      </c>
      <c r="G12" s="219">
        <v>17790.793020000001</v>
      </c>
      <c r="I12" s="121"/>
      <c r="J12" s="121"/>
      <c r="K12" s="121"/>
      <c r="L12" s="121"/>
      <c r="M12" s="121"/>
    </row>
    <row r="13" spans="1:13" x14ac:dyDescent="0.25">
      <c r="A13" s="123" t="s">
        <v>10</v>
      </c>
      <c r="B13" s="444"/>
      <c r="C13" s="219">
        <v>13182.573096</v>
      </c>
      <c r="D13" s="7">
        <v>14726.679660000002</v>
      </c>
      <c r="E13" s="219">
        <v>16270.786223999999</v>
      </c>
      <c r="F13" s="7">
        <v>17814.892788000001</v>
      </c>
      <c r="G13" s="219">
        <v>19358.999352000003</v>
      </c>
      <c r="I13" s="121"/>
      <c r="J13" s="121"/>
      <c r="K13" s="121"/>
      <c r="L13" s="121"/>
      <c r="M13" s="121"/>
    </row>
    <row r="14" spans="1:13" x14ac:dyDescent="0.25">
      <c r="A14" s="123" t="s">
        <v>11</v>
      </c>
      <c r="B14" s="444"/>
      <c r="C14" s="219">
        <v>13742.031995999998</v>
      </c>
      <c r="D14" s="7">
        <v>15348.109392000004</v>
      </c>
      <c r="E14" s="219">
        <v>16954.186788000003</v>
      </c>
      <c r="F14" s="7">
        <v>18558.542772000001</v>
      </c>
      <c r="G14" s="219">
        <v>20166.341580000004</v>
      </c>
      <c r="I14" s="121"/>
      <c r="J14" s="121"/>
      <c r="K14" s="121"/>
      <c r="L14" s="121"/>
      <c r="M14" s="121"/>
    </row>
    <row r="15" spans="1:13" x14ac:dyDescent="0.25">
      <c r="A15" s="123" t="s">
        <v>13</v>
      </c>
      <c r="B15" s="444"/>
      <c r="C15" s="219">
        <v>16494.569784000003</v>
      </c>
      <c r="D15" s="7">
        <v>18296.888148000002</v>
      </c>
      <c r="E15" s="219">
        <v>20100.927924</v>
      </c>
      <c r="F15" s="7">
        <v>21906.689112000004</v>
      </c>
      <c r="G15" s="219">
        <v>23709.007476000006</v>
      </c>
      <c r="I15" s="121"/>
      <c r="J15" s="121"/>
      <c r="K15" s="121"/>
      <c r="L15" s="121"/>
      <c r="M15" s="121"/>
    </row>
    <row r="16" spans="1:13" x14ac:dyDescent="0.25">
      <c r="A16" s="123" t="s">
        <v>14</v>
      </c>
      <c r="B16" s="444"/>
      <c r="C16" s="219">
        <v>20042.399915999998</v>
      </c>
      <c r="D16" s="7">
        <v>22109.815728000001</v>
      </c>
      <c r="E16" s="219">
        <v>24175.510128000002</v>
      </c>
      <c r="F16" s="7">
        <v>26241.204528000006</v>
      </c>
      <c r="G16" s="219">
        <v>28306.898928000002</v>
      </c>
      <c r="I16" s="121"/>
      <c r="J16" s="121"/>
      <c r="K16" s="121"/>
      <c r="L16" s="121"/>
      <c r="M16" s="121"/>
    </row>
    <row r="17" spans="1:13" x14ac:dyDescent="0.25">
      <c r="A17" s="123" t="s">
        <v>16</v>
      </c>
      <c r="B17" s="444"/>
      <c r="C17" s="219">
        <v>29066.04162</v>
      </c>
      <c r="D17" s="7">
        <v>31544.874900000003</v>
      </c>
      <c r="E17" s="219">
        <v>34023.708180000001</v>
      </c>
      <c r="F17" s="7">
        <v>36246.051072000002</v>
      </c>
      <c r="G17" s="219">
        <v>38466.672551999996</v>
      </c>
      <c r="I17" s="121"/>
      <c r="J17" s="121"/>
      <c r="K17" s="121"/>
      <c r="L17" s="121"/>
      <c r="M17" s="121"/>
    </row>
    <row r="18" spans="1:13" x14ac:dyDescent="0.25">
      <c r="A18" s="123" t="s">
        <v>18</v>
      </c>
      <c r="B18" s="444"/>
      <c r="C18" s="219">
        <v>36020.5461</v>
      </c>
      <c r="D18" s="7">
        <v>38817.840599999996</v>
      </c>
      <c r="E18" s="219">
        <v>41615.135099999992</v>
      </c>
      <c r="F18" s="7">
        <v>45746.523900000007</v>
      </c>
      <c r="G18" s="219">
        <v>49301.239680000006</v>
      </c>
      <c r="I18" s="121"/>
      <c r="J18" s="121"/>
      <c r="K18" s="121"/>
      <c r="L18" s="121"/>
      <c r="M18" s="121"/>
    </row>
    <row r="19" spans="1:13" x14ac:dyDescent="0.25">
      <c r="A19" s="123" t="s">
        <v>20</v>
      </c>
      <c r="B19" s="444"/>
      <c r="C19" s="219">
        <v>55302.081912000009</v>
      </c>
      <c r="D19" s="7">
        <v>59777.753112000013</v>
      </c>
      <c r="E19" s="219">
        <v>64255.145724000002</v>
      </c>
      <c r="F19" s="7">
        <v>68730.816923999999</v>
      </c>
      <c r="G19" s="219">
        <v>73208.209536000009</v>
      </c>
      <c r="I19" s="121"/>
      <c r="J19" s="121"/>
      <c r="K19" s="121"/>
      <c r="L19" s="121"/>
      <c r="M19" s="121"/>
    </row>
    <row r="20" spans="1:13" x14ac:dyDescent="0.25">
      <c r="A20" s="123" t="s">
        <v>22</v>
      </c>
      <c r="B20" s="444"/>
      <c r="C20" s="219">
        <v>129608.55230400001</v>
      </c>
      <c r="D20" s="7">
        <v>138571.94458800001</v>
      </c>
      <c r="E20" s="219">
        <v>148428.74970000001</v>
      </c>
      <c r="F20" s="7">
        <v>159273.6453</v>
      </c>
      <c r="G20" s="219">
        <v>171203.03046000001</v>
      </c>
      <c r="I20" s="121"/>
      <c r="J20" s="121"/>
      <c r="K20" s="121"/>
      <c r="L20" s="121"/>
      <c r="M20" s="121"/>
    </row>
    <row r="21" spans="1:13" x14ac:dyDescent="0.25">
      <c r="A21" s="113" t="s">
        <v>85</v>
      </c>
      <c r="B21" s="444"/>
      <c r="C21" s="219">
        <v>240028.52504400001</v>
      </c>
      <c r="D21" s="7">
        <v>248941.99638</v>
      </c>
      <c r="E21" s="219">
        <v>257855.46771599998</v>
      </c>
      <c r="F21" s="7">
        <v>266767.21763999999</v>
      </c>
      <c r="G21" s="219">
        <v>275682.41038800002</v>
      </c>
      <c r="I21" s="121"/>
      <c r="J21" s="121"/>
      <c r="K21" s="121"/>
      <c r="L21" s="121"/>
      <c r="M21" s="121"/>
    </row>
    <row r="22" spans="1:13" x14ac:dyDescent="0.25">
      <c r="A22" s="129" t="s">
        <v>24</v>
      </c>
      <c r="B22" s="444"/>
      <c r="C22" s="219">
        <v>282611.09368800005</v>
      </c>
      <c r="D22" s="7">
        <v>304989.44968799996</v>
      </c>
      <c r="E22" s="219">
        <v>327369.52710000001</v>
      </c>
      <c r="F22" s="7">
        <v>349749.60451200005</v>
      </c>
      <c r="G22" s="219">
        <v>372129.68192400003</v>
      </c>
      <c r="I22" s="121"/>
      <c r="J22" s="121"/>
      <c r="K22" s="121"/>
      <c r="L22" s="121"/>
      <c r="M22" s="121"/>
    </row>
    <row r="23" spans="1:13" x14ac:dyDescent="0.25">
      <c r="A23" s="129" t="s">
        <v>26</v>
      </c>
      <c r="B23" s="445"/>
      <c r="C23" s="219">
        <v>509095.07964000001</v>
      </c>
      <c r="D23" s="7">
        <v>521914.90428000002</v>
      </c>
      <c r="E23" s="219">
        <v>534736.29384000006</v>
      </c>
      <c r="F23" s="7">
        <v>547556.11847999995</v>
      </c>
      <c r="G23" s="219">
        <v>560377.50803999999</v>
      </c>
      <c r="I23" s="121"/>
    </row>
    <row r="24" spans="1:13" x14ac:dyDescent="0.25">
      <c r="A24" s="192" t="s">
        <v>106</v>
      </c>
      <c r="B24" s="10"/>
      <c r="C24" s="10"/>
      <c r="D24" s="10"/>
      <c r="E24" s="10"/>
      <c r="F24" s="10"/>
      <c r="G24" s="10"/>
    </row>
  </sheetData>
  <mergeCells count="7">
    <mergeCell ref="B11:B23"/>
    <mergeCell ref="A1:G2"/>
    <mergeCell ref="A3:G3"/>
    <mergeCell ref="A5:G5"/>
    <mergeCell ref="A7:G7"/>
    <mergeCell ref="A9:A10"/>
    <mergeCell ref="B9:G9"/>
  </mergeCells>
  <printOptions horizontalCentered="1"/>
  <pageMargins left="0.23622047244094491" right="0.23622047244094491" top="0" bottom="0" header="0.31496062992125984" footer="0.31496062992125984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5"/>
  <sheetViews>
    <sheetView topLeftCell="A8" zoomScaleNormal="100" workbookViewId="0">
      <selection activeCell="A47" sqref="A47:XFD47"/>
    </sheetView>
  </sheetViews>
  <sheetFormatPr defaultRowHeight="15" x14ac:dyDescent="0.25"/>
  <cols>
    <col min="1" max="1" width="19.140625" customWidth="1"/>
    <col min="2" max="2" width="24.140625" customWidth="1"/>
    <col min="3" max="3" width="25.5703125" customWidth="1"/>
    <col min="4" max="4" width="29" customWidth="1"/>
    <col min="5" max="5" width="20.28515625" hidden="1" customWidth="1"/>
    <col min="6" max="15" width="9.140625" style="3"/>
  </cols>
  <sheetData>
    <row r="1" spans="1:10" ht="51" customHeight="1" x14ac:dyDescent="0.25">
      <c r="A1" s="302" t="s">
        <v>291</v>
      </c>
      <c r="B1" s="302"/>
      <c r="C1" s="302"/>
      <c r="D1" s="302"/>
      <c r="E1" s="302"/>
      <c r="F1" s="131"/>
      <c r="G1" s="131"/>
      <c r="H1" s="131"/>
      <c r="I1" s="131"/>
      <c r="J1" s="131"/>
    </row>
    <row r="2" spans="1:10" ht="2.1" customHeight="1" x14ac:dyDescent="0.25">
      <c r="A2" s="130"/>
      <c r="B2" s="130"/>
      <c r="C2" s="130"/>
      <c r="D2" s="271"/>
      <c r="E2" s="130"/>
      <c r="F2" s="131"/>
      <c r="G2" s="131"/>
      <c r="H2" s="131"/>
      <c r="I2" s="131"/>
      <c r="J2" s="131"/>
    </row>
    <row r="3" spans="1:10" ht="84.75" customHeight="1" x14ac:dyDescent="0.25">
      <c r="A3" s="392" t="s">
        <v>363</v>
      </c>
      <c r="B3" s="393"/>
      <c r="C3" s="393"/>
      <c r="D3" s="393"/>
      <c r="E3" s="393"/>
    </row>
    <row r="4" spans="1:10" ht="2.1" customHeight="1" x14ac:dyDescent="0.25">
      <c r="A4" s="10"/>
      <c r="B4" s="10"/>
      <c r="C4" s="10"/>
      <c r="D4" s="10"/>
      <c r="E4" s="10"/>
    </row>
    <row r="5" spans="1:10" ht="13.5" customHeight="1" x14ac:dyDescent="0.25">
      <c r="A5" s="353" t="s">
        <v>39</v>
      </c>
      <c r="B5" s="447"/>
      <c r="C5" s="447"/>
      <c r="D5" s="447"/>
      <c r="E5" s="447"/>
    </row>
    <row r="6" spans="1:10" ht="2.1" customHeight="1" x14ac:dyDescent="0.25">
      <c r="A6" s="205"/>
      <c r="B6" s="56"/>
      <c r="C6" s="56"/>
      <c r="D6" s="272"/>
      <c r="E6" s="56"/>
    </row>
    <row r="7" spans="1:10" ht="27" customHeight="1" x14ac:dyDescent="0.25">
      <c r="A7" s="353" t="s">
        <v>326</v>
      </c>
      <c r="B7" s="353"/>
      <c r="C7" s="353"/>
      <c r="D7" s="353"/>
      <c r="E7" s="353"/>
    </row>
    <row r="8" spans="1:10" ht="2.1" customHeight="1" x14ac:dyDescent="0.25">
      <c r="A8" s="115"/>
      <c r="B8" s="56"/>
      <c r="C8" s="56"/>
      <c r="D8" s="272"/>
      <c r="E8" s="56"/>
    </row>
    <row r="9" spans="1:10" ht="21.75" customHeight="1" x14ac:dyDescent="0.25">
      <c r="A9" s="279" t="s">
        <v>50</v>
      </c>
      <c r="B9" s="197" t="s">
        <v>37</v>
      </c>
      <c r="C9" s="195" t="s">
        <v>364</v>
      </c>
      <c r="D9" s="267" t="s">
        <v>362</v>
      </c>
      <c r="E9" s="195" t="s">
        <v>2</v>
      </c>
    </row>
    <row r="10" spans="1:10" ht="14.25" customHeight="1" x14ac:dyDescent="0.25">
      <c r="A10" s="448" t="s">
        <v>9</v>
      </c>
      <c r="B10" s="348">
        <v>40</v>
      </c>
      <c r="C10" s="198" t="s">
        <v>107</v>
      </c>
      <c r="D10" s="26">
        <v>11779.376399999999</v>
      </c>
      <c r="E10" s="7" t="e">
        <f>#REF!</f>
        <v>#REF!</v>
      </c>
    </row>
    <row r="11" spans="1:10" ht="14.25" customHeight="1" x14ac:dyDescent="0.25">
      <c r="A11" s="448"/>
      <c r="B11" s="348"/>
      <c r="C11" s="198" t="s">
        <v>108</v>
      </c>
      <c r="D11" s="26">
        <v>12989.28312</v>
      </c>
      <c r="E11" s="7" t="e">
        <f>#REF!</f>
        <v>#REF!</v>
      </c>
    </row>
    <row r="12" spans="1:10" ht="14.25" customHeight="1" x14ac:dyDescent="0.25">
      <c r="A12" s="448"/>
      <c r="B12" s="348"/>
      <c r="C12" s="198" t="s">
        <v>109</v>
      </c>
      <c r="D12" s="26">
        <v>15159.901680000001</v>
      </c>
      <c r="E12" s="7" t="e">
        <f>#REF!</f>
        <v>#REF!</v>
      </c>
    </row>
    <row r="13" spans="1:10" ht="14.25" customHeight="1" x14ac:dyDescent="0.25">
      <c r="A13" s="448"/>
      <c r="B13" s="348"/>
      <c r="C13" s="198" t="s">
        <v>110</v>
      </c>
      <c r="D13" s="26">
        <v>18371.564640000001</v>
      </c>
      <c r="E13" s="7" t="e">
        <f>#REF!</f>
        <v>#REF!</v>
      </c>
    </row>
    <row r="14" spans="1:10" ht="14.25" customHeight="1" x14ac:dyDescent="0.25">
      <c r="A14" s="448" t="s">
        <v>10</v>
      </c>
      <c r="B14" s="348"/>
      <c r="C14" s="198" t="s">
        <v>107</v>
      </c>
      <c r="D14" s="26">
        <v>13195.852560000001</v>
      </c>
      <c r="E14" s="7" t="e">
        <f>#REF!</f>
        <v>#REF!</v>
      </c>
    </row>
    <row r="15" spans="1:10" ht="14.25" customHeight="1" x14ac:dyDescent="0.25">
      <c r="A15" s="448"/>
      <c r="B15" s="348"/>
      <c r="C15" s="198" t="s">
        <v>108</v>
      </c>
      <c r="D15" s="26">
        <v>14405.759280000002</v>
      </c>
      <c r="E15" s="7" t="e">
        <f>#REF!</f>
        <v>#REF!</v>
      </c>
    </row>
    <row r="16" spans="1:10" ht="14.25" customHeight="1" x14ac:dyDescent="0.25">
      <c r="A16" s="448"/>
      <c r="B16" s="348"/>
      <c r="C16" s="198" t="s">
        <v>109</v>
      </c>
      <c r="D16" s="26">
        <v>16576.377840000001</v>
      </c>
      <c r="E16" s="7" t="e">
        <f>#REF!</f>
        <v>#REF!</v>
      </c>
    </row>
    <row r="17" spans="1:5" ht="14.25" customHeight="1" x14ac:dyDescent="0.25">
      <c r="A17" s="448"/>
      <c r="B17" s="348"/>
      <c r="C17" s="198" t="s">
        <v>110</v>
      </c>
      <c r="D17" s="26">
        <v>19788.040799999999</v>
      </c>
      <c r="E17" s="7" t="e">
        <f>#REF!</f>
        <v>#REF!</v>
      </c>
    </row>
    <row r="18" spans="1:5" ht="14.25" customHeight="1" x14ac:dyDescent="0.25">
      <c r="A18" s="448" t="s">
        <v>11</v>
      </c>
      <c r="B18" s="348"/>
      <c r="C18" s="198" t="s">
        <v>107</v>
      </c>
      <c r="D18" s="26">
        <v>16276.360320000003</v>
      </c>
      <c r="E18" s="7" t="e">
        <f>#REF!</f>
        <v>#REF!</v>
      </c>
    </row>
    <row r="19" spans="1:5" ht="14.25" customHeight="1" x14ac:dyDescent="0.25">
      <c r="A19" s="448"/>
      <c r="B19" s="348"/>
      <c r="C19" s="198" t="s">
        <v>108</v>
      </c>
      <c r="D19" s="26">
        <v>17486.267040000002</v>
      </c>
      <c r="E19" s="7" t="e">
        <f>#REF!</f>
        <v>#REF!</v>
      </c>
    </row>
    <row r="20" spans="1:5" ht="14.25" customHeight="1" x14ac:dyDescent="0.25">
      <c r="A20" s="448"/>
      <c r="B20" s="348"/>
      <c r="C20" s="198" t="s">
        <v>109</v>
      </c>
      <c r="D20" s="26">
        <v>19656.885600000001</v>
      </c>
      <c r="E20" s="7" t="e">
        <f>#REF!</f>
        <v>#REF!</v>
      </c>
    </row>
    <row r="21" spans="1:5" ht="14.25" customHeight="1" x14ac:dyDescent="0.25">
      <c r="A21" s="448"/>
      <c r="B21" s="348"/>
      <c r="C21" s="198" t="s">
        <v>110</v>
      </c>
      <c r="D21" s="26">
        <v>22868.548560000003</v>
      </c>
      <c r="E21" s="7" t="e">
        <f>#REF!</f>
        <v>#REF!</v>
      </c>
    </row>
    <row r="22" spans="1:5" ht="14.25" customHeight="1" x14ac:dyDescent="0.25">
      <c r="A22" s="448" t="s">
        <v>13</v>
      </c>
      <c r="B22" s="348">
        <v>25</v>
      </c>
      <c r="C22" s="198" t="s">
        <v>107</v>
      </c>
      <c r="D22" s="26">
        <v>18437.142239999997</v>
      </c>
      <c r="E22" s="7" t="e">
        <f>#REF!</f>
        <v>#REF!</v>
      </c>
    </row>
    <row r="23" spans="1:5" ht="14.25" customHeight="1" x14ac:dyDescent="0.25">
      <c r="A23" s="448"/>
      <c r="B23" s="348"/>
      <c r="C23" s="198" t="s">
        <v>108</v>
      </c>
      <c r="D23" s="26">
        <v>19647.048960000004</v>
      </c>
      <c r="E23" s="7" t="e">
        <f>#REF!</f>
        <v>#REF!</v>
      </c>
    </row>
    <row r="24" spans="1:5" ht="14.25" customHeight="1" x14ac:dyDescent="0.25">
      <c r="A24" s="448"/>
      <c r="B24" s="348"/>
      <c r="C24" s="198" t="s">
        <v>109</v>
      </c>
      <c r="D24" s="26">
        <v>21817.667520000003</v>
      </c>
      <c r="E24" s="7" t="e">
        <f>#REF!</f>
        <v>#REF!</v>
      </c>
    </row>
    <row r="25" spans="1:5" ht="14.25" customHeight="1" x14ac:dyDescent="0.25">
      <c r="A25" s="448"/>
      <c r="B25" s="348"/>
      <c r="C25" s="198" t="s">
        <v>110</v>
      </c>
      <c r="D25" s="26">
        <v>25029.330479999997</v>
      </c>
      <c r="E25" s="7" t="e">
        <f>#REF!</f>
        <v>#REF!</v>
      </c>
    </row>
    <row r="26" spans="1:5" ht="14.25" customHeight="1" x14ac:dyDescent="0.25">
      <c r="A26" s="448" t="s">
        <v>14</v>
      </c>
      <c r="B26" s="348"/>
      <c r="C26" s="198" t="s">
        <v>111</v>
      </c>
      <c r="D26" s="26">
        <v>27921.302639999994</v>
      </c>
      <c r="E26" s="7" t="e">
        <f>#REF!</f>
        <v>#REF!</v>
      </c>
    </row>
    <row r="27" spans="1:5" ht="14.25" customHeight="1" x14ac:dyDescent="0.25">
      <c r="A27" s="448"/>
      <c r="B27" s="348"/>
      <c r="C27" s="198" t="s">
        <v>112</v>
      </c>
      <c r="D27" s="26">
        <v>30165.696</v>
      </c>
      <c r="E27" s="7" t="e">
        <f>#REF!</f>
        <v>#REF!</v>
      </c>
    </row>
    <row r="28" spans="1:5" ht="14.25" customHeight="1" x14ac:dyDescent="0.25">
      <c r="A28" s="448"/>
      <c r="B28" s="348"/>
      <c r="C28" s="198" t="s">
        <v>113</v>
      </c>
      <c r="D28" s="26">
        <v>34192.160640000002</v>
      </c>
      <c r="E28" s="7" t="e">
        <f>#REF!</f>
        <v>#REF!</v>
      </c>
    </row>
    <row r="29" spans="1:5" ht="14.25" customHeight="1" x14ac:dyDescent="0.25">
      <c r="A29" s="448"/>
      <c r="B29" s="348"/>
      <c r="C29" s="198" t="s">
        <v>114</v>
      </c>
      <c r="D29" s="26">
        <v>36941.501520000005</v>
      </c>
      <c r="E29" s="7" t="e">
        <f>#REF!</f>
        <v>#REF!</v>
      </c>
    </row>
    <row r="30" spans="1:5" ht="14.25" customHeight="1" x14ac:dyDescent="0.25">
      <c r="A30" s="448">
        <v>100</v>
      </c>
      <c r="B30" s="348"/>
      <c r="C30" s="198" t="s">
        <v>111</v>
      </c>
      <c r="D30" s="26">
        <v>37720.235520000002</v>
      </c>
      <c r="E30" s="7" t="e">
        <f>#REF!</f>
        <v>#REF!</v>
      </c>
    </row>
    <row r="31" spans="1:5" ht="14.25" customHeight="1" x14ac:dyDescent="0.25">
      <c r="A31" s="448"/>
      <c r="B31" s="348"/>
      <c r="C31" s="198" t="s">
        <v>112</v>
      </c>
      <c r="D31" s="26">
        <v>39966.268320000003</v>
      </c>
      <c r="E31" s="7" t="e">
        <f>#REF!</f>
        <v>#REF!</v>
      </c>
    </row>
    <row r="32" spans="1:5" ht="14.25" customHeight="1" x14ac:dyDescent="0.25">
      <c r="A32" s="448"/>
      <c r="B32" s="348"/>
      <c r="C32" s="198" t="s">
        <v>113</v>
      </c>
      <c r="D32" s="26">
        <v>43992.732960000008</v>
      </c>
      <c r="E32" s="7" t="e">
        <f>#REF!</f>
        <v>#REF!</v>
      </c>
    </row>
    <row r="33" spans="1:11" ht="14.25" customHeight="1" x14ac:dyDescent="0.25">
      <c r="A33" s="448"/>
      <c r="B33" s="348"/>
      <c r="C33" s="198" t="s">
        <v>114</v>
      </c>
      <c r="D33" s="26">
        <v>46742.073839999997</v>
      </c>
      <c r="E33" s="7" t="e">
        <f>#REF!</f>
        <v>#REF!</v>
      </c>
    </row>
    <row r="34" spans="1:11" ht="14.25" customHeight="1" x14ac:dyDescent="0.25">
      <c r="A34" s="448" t="s">
        <v>18</v>
      </c>
      <c r="B34" s="348"/>
      <c r="C34" s="198" t="s">
        <v>111</v>
      </c>
      <c r="D34" s="26">
        <v>47274.891839999997</v>
      </c>
      <c r="E34" s="7" t="e">
        <f>#REF!</f>
        <v>#REF!</v>
      </c>
    </row>
    <row r="35" spans="1:11" ht="14.25" customHeight="1" x14ac:dyDescent="0.25">
      <c r="A35" s="448"/>
      <c r="B35" s="348"/>
      <c r="C35" s="198" t="s">
        <v>112</v>
      </c>
      <c r="D35" s="26">
        <v>49519.285200000006</v>
      </c>
      <c r="E35" s="7" t="e">
        <f>#REF!</f>
        <v>#REF!</v>
      </c>
    </row>
    <row r="36" spans="1:11" ht="14.25" customHeight="1" x14ac:dyDescent="0.25">
      <c r="A36" s="448"/>
      <c r="B36" s="348"/>
      <c r="C36" s="198" t="s">
        <v>113</v>
      </c>
      <c r="D36" s="26">
        <v>53545.749839999997</v>
      </c>
      <c r="E36" s="7" t="e">
        <f>#REF!</f>
        <v>#REF!</v>
      </c>
    </row>
    <row r="37" spans="1:11" ht="14.25" customHeight="1" x14ac:dyDescent="0.25">
      <c r="A37" s="448"/>
      <c r="B37" s="348"/>
      <c r="C37" s="198" t="s">
        <v>114</v>
      </c>
      <c r="D37" s="26">
        <v>56295.090719999993</v>
      </c>
      <c r="E37" s="7" t="e">
        <f>#REF!</f>
        <v>#REF!</v>
      </c>
    </row>
    <row r="38" spans="1:11" ht="14.25" customHeight="1" x14ac:dyDescent="0.25">
      <c r="A38" s="448" t="s">
        <v>20</v>
      </c>
      <c r="B38" s="348"/>
      <c r="C38" s="198" t="s">
        <v>111</v>
      </c>
      <c r="D38" s="26">
        <v>59475.604320000006</v>
      </c>
      <c r="E38" s="7" t="e">
        <f>#REF!</f>
        <v>#REF!</v>
      </c>
    </row>
    <row r="39" spans="1:11" ht="14.25" customHeight="1" x14ac:dyDescent="0.25">
      <c r="A39" s="448"/>
      <c r="B39" s="348"/>
      <c r="C39" s="198" t="s">
        <v>112</v>
      </c>
      <c r="D39" s="26">
        <v>61721.637120000007</v>
      </c>
      <c r="E39" s="7" t="e">
        <f>#REF!</f>
        <v>#REF!</v>
      </c>
    </row>
    <row r="40" spans="1:11" ht="14.25" customHeight="1" x14ac:dyDescent="0.25">
      <c r="A40" s="448"/>
      <c r="B40" s="348"/>
      <c r="C40" s="198" t="s">
        <v>113</v>
      </c>
      <c r="D40" s="26">
        <v>65746.462319999991</v>
      </c>
      <c r="E40" s="7" t="e">
        <f>#REF!</f>
        <v>#REF!</v>
      </c>
    </row>
    <row r="41" spans="1:11" ht="14.25" customHeight="1" x14ac:dyDescent="0.25">
      <c r="A41" s="448"/>
      <c r="B41" s="348"/>
      <c r="C41" s="198" t="s">
        <v>114</v>
      </c>
      <c r="D41" s="26">
        <v>68497.442640000008</v>
      </c>
      <c r="E41" s="7" t="e">
        <f>#REF!</f>
        <v>#REF!</v>
      </c>
    </row>
    <row r="42" spans="1:11" ht="14.25" customHeight="1" x14ac:dyDescent="0.25">
      <c r="A42" s="448" t="s">
        <v>22</v>
      </c>
      <c r="B42" s="348"/>
      <c r="C42" s="198" t="s">
        <v>115</v>
      </c>
      <c r="D42" s="26">
        <v>120277.5156</v>
      </c>
      <c r="E42" s="7" t="e">
        <f>#REF!</f>
        <v>#REF!</v>
      </c>
      <c r="K42" s="3">
        <f>H42*1.1</f>
        <v>0</v>
      </c>
    </row>
    <row r="43" spans="1:11" ht="14.25" customHeight="1" x14ac:dyDescent="0.25">
      <c r="A43" s="448"/>
      <c r="B43" s="348"/>
      <c r="C43" s="198" t="s">
        <v>116</v>
      </c>
      <c r="D43" s="26">
        <v>123823.62432</v>
      </c>
      <c r="E43" s="7" t="e">
        <f>#REF!</f>
        <v>#REF!</v>
      </c>
    </row>
    <row r="44" spans="1:11" ht="14.25" customHeight="1" x14ac:dyDescent="0.25">
      <c r="A44" s="448"/>
      <c r="B44" s="348"/>
      <c r="C44" s="198" t="s">
        <v>117</v>
      </c>
      <c r="D44" s="26">
        <v>131048.63639999999</v>
      </c>
      <c r="E44" s="7" t="e">
        <f>#REF!</f>
        <v>#REF!</v>
      </c>
    </row>
    <row r="45" spans="1:11" ht="14.25" customHeight="1" x14ac:dyDescent="0.25">
      <c r="A45" s="448"/>
      <c r="B45" s="348"/>
      <c r="C45" s="198" t="s">
        <v>118</v>
      </c>
      <c r="D45" s="26">
        <v>136145.65536</v>
      </c>
      <c r="E45" s="7" t="e">
        <f>#REF!</f>
        <v>#REF!</v>
      </c>
    </row>
  </sheetData>
  <mergeCells count="15">
    <mergeCell ref="A1:E1"/>
    <mergeCell ref="A3:E3"/>
    <mergeCell ref="A5:E5"/>
    <mergeCell ref="A7:E7"/>
    <mergeCell ref="A42:A45"/>
    <mergeCell ref="A10:A13"/>
    <mergeCell ref="B10:B21"/>
    <mergeCell ref="A14:A17"/>
    <mergeCell ref="A18:A21"/>
    <mergeCell ref="A22:A25"/>
    <mergeCell ref="B22:B45"/>
    <mergeCell ref="A26:A29"/>
    <mergeCell ref="A30:A33"/>
    <mergeCell ref="A34:A37"/>
    <mergeCell ref="A38:A41"/>
  </mergeCells>
  <printOptions horizontalCentered="1"/>
  <pageMargins left="0.25" right="0.25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"/>
  <sheetViews>
    <sheetView zoomScaleNormal="100" workbookViewId="0">
      <selection activeCell="M2" sqref="M2"/>
    </sheetView>
  </sheetViews>
  <sheetFormatPr defaultRowHeight="15" x14ac:dyDescent="0.25"/>
  <cols>
    <col min="1" max="1" width="32.28515625" style="3" customWidth="1"/>
    <col min="2" max="2" width="22.42578125" style="3" hidden="1" customWidth="1"/>
    <col min="3" max="3" width="26.7109375" style="3" customWidth="1"/>
    <col min="4" max="4" width="1" style="3" hidden="1" customWidth="1"/>
    <col min="5" max="5" width="19.42578125" style="3" customWidth="1"/>
    <col min="6" max="6" width="22.42578125" style="3" hidden="1" customWidth="1"/>
    <col min="7" max="7" width="19.7109375" style="3" customWidth="1"/>
    <col min="8" max="8" width="14.85546875" style="3" customWidth="1"/>
    <col min="9" max="9" width="14.85546875" customWidth="1"/>
  </cols>
  <sheetData>
    <row r="1" spans="1:11" ht="60" customHeight="1" x14ac:dyDescent="0.25">
      <c r="A1" s="302" t="s">
        <v>291</v>
      </c>
      <c r="B1" s="319"/>
      <c r="C1" s="319"/>
      <c r="D1" s="319"/>
      <c r="E1" s="319"/>
      <c r="F1" s="319"/>
      <c r="G1" s="319"/>
    </row>
    <row r="2" spans="1:11" ht="95.1" customHeight="1" x14ac:dyDescent="0.25">
      <c r="A2" s="320" t="s">
        <v>331</v>
      </c>
      <c r="B2" s="304"/>
      <c r="C2" s="304"/>
      <c r="D2" s="304"/>
      <c r="E2" s="304"/>
      <c r="F2" s="304"/>
      <c r="G2" s="304"/>
      <c r="H2" s="164"/>
    </row>
    <row r="3" spans="1:11" ht="2.1" customHeight="1" x14ac:dyDescent="0.25">
      <c r="A3" s="166"/>
      <c r="B3" s="166"/>
      <c r="C3" s="166"/>
      <c r="D3" s="166"/>
      <c r="E3" s="166"/>
      <c r="F3" s="166"/>
      <c r="G3" s="166"/>
      <c r="H3" s="164"/>
    </row>
    <row r="4" spans="1:11" ht="15" customHeight="1" x14ac:dyDescent="0.25">
      <c r="A4" s="321" t="s">
        <v>332</v>
      </c>
      <c r="B4" s="321"/>
      <c r="C4" s="321"/>
      <c r="D4" s="321"/>
      <c r="E4" s="321"/>
      <c r="F4" s="321"/>
      <c r="G4" s="321"/>
      <c r="H4" s="164"/>
    </row>
    <row r="5" spans="1:11" ht="30" customHeight="1" x14ac:dyDescent="0.25">
      <c r="A5" s="452" t="s">
        <v>324</v>
      </c>
      <c r="B5" s="453"/>
      <c r="C5" s="453"/>
      <c r="D5" s="453"/>
      <c r="E5" s="453"/>
      <c r="F5" s="453"/>
      <c r="G5" s="453"/>
      <c r="H5" s="79"/>
      <c r="I5" s="161"/>
    </row>
    <row r="6" spans="1:11" ht="2.1" customHeight="1" x14ac:dyDescent="0.25">
      <c r="A6" s="167"/>
      <c r="B6" s="168"/>
      <c r="C6" s="168"/>
      <c r="D6" s="168"/>
      <c r="E6" s="168"/>
      <c r="F6" s="168"/>
      <c r="G6" s="168"/>
      <c r="H6" s="79"/>
      <c r="I6" s="161"/>
    </row>
    <row r="7" spans="1:11" ht="20.100000000000001" customHeight="1" x14ac:dyDescent="0.25">
      <c r="A7" s="450" t="s">
        <v>175</v>
      </c>
      <c r="B7" s="450"/>
      <c r="C7" s="450"/>
      <c r="D7" s="450"/>
      <c r="E7" s="450"/>
      <c r="F7" s="450"/>
      <c r="G7" s="451"/>
      <c r="H7" s="79"/>
      <c r="I7" s="161"/>
    </row>
    <row r="8" spans="1:11" ht="2.1" customHeight="1" x14ac:dyDescent="0.25">
      <c r="A8" s="169"/>
      <c r="B8" s="169"/>
      <c r="C8" s="169"/>
      <c r="D8" s="169"/>
      <c r="E8" s="169"/>
      <c r="F8" s="169"/>
      <c r="G8" s="170"/>
      <c r="H8" s="79"/>
      <c r="I8" s="161"/>
    </row>
    <row r="9" spans="1:11" x14ac:dyDescent="0.25">
      <c r="A9" s="454" t="s">
        <v>176</v>
      </c>
      <c r="B9" s="454"/>
      <c r="C9" s="454"/>
      <c r="D9" s="454"/>
      <c r="E9" s="454"/>
      <c r="F9" s="454"/>
      <c r="G9" s="455"/>
      <c r="H9" s="79"/>
      <c r="I9" s="161"/>
    </row>
    <row r="10" spans="1:11" x14ac:dyDescent="0.25">
      <c r="A10" s="454" t="s">
        <v>177</v>
      </c>
      <c r="B10" s="454"/>
      <c r="C10" s="454"/>
      <c r="D10" s="454"/>
      <c r="E10" s="454"/>
      <c r="F10" s="454"/>
      <c r="G10" s="455"/>
      <c r="H10" s="79"/>
      <c r="I10" s="161"/>
    </row>
    <row r="11" spans="1:11" x14ac:dyDescent="0.25">
      <c r="A11" s="454" t="s">
        <v>178</v>
      </c>
      <c r="B11" s="454"/>
      <c r="C11" s="454"/>
      <c r="D11" s="454"/>
      <c r="E11" s="454"/>
      <c r="F11" s="454"/>
      <c r="G11" s="455"/>
      <c r="H11" s="79"/>
      <c r="I11" s="161"/>
    </row>
    <row r="12" spans="1:11" x14ac:dyDescent="0.25">
      <c r="A12" s="117"/>
      <c r="B12" s="79"/>
      <c r="C12" s="165"/>
      <c r="D12" s="165"/>
      <c r="E12" s="165"/>
      <c r="F12" s="165"/>
      <c r="G12" s="165"/>
      <c r="H12" s="79"/>
      <c r="I12" s="161"/>
    </row>
    <row r="13" spans="1:11" x14ac:dyDescent="0.25">
      <c r="A13" s="117"/>
      <c r="B13" s="117"/>
      <c r="C13" s="117"/>
      <c r="D13" s="117"/>
      <c r="E13" s="117"/>
      <c r="F13" s="117"/>
      <c r="G13" s="117"/>
    </row>
    <row r="14" spans="1:11" x14ac:dyDescent="0.25">
      <c r="A14" s="449"/>
      <c r="B14" s="449"/>
      <c r="C14" s="449"/>
      <c r="D14" s="449"/>
      <c r="E14" s="449"/>
      <c r="F14" s="449"/>
      <c r="G14" s="449"/>
      <c r="H14" s="163"/>
      <c r="I14" s="162"/>
      <c r="J14" s="162"/>
      <c r="K14" s="162"/>
    </row>
    <row r="15" spans="1:11" x14ac:dyDescent="0.25">
      <c r="A15" s="117"/>
      <c r="B15" s="117"/>
      <c r="C15" s="117"/>
      <c r="D15" s="117"/>
      <c r="E15" s="117"/>
      <c r="F15" s="117"/>
      <c r="G15" s="117"/>
    </row>
    <row r="16" spans="1:11" x14ac:dyDescent="0.25">
      <c r="A16" s="117"/>
      <c r="B16" s="117"/>
      <c r="C16" s="117"/>
      <c r="D16" s="117"/>
      <c r="E16" s="117"/>
      <c r="F16" s="117"/>
      <c r="G16" s="117"/>
    </row>
    <row r="17" spans="1:7" x14ac:dyDescent="0.25">
      <c r="A17" s="117"/>
      <c r="B17" s="117"/>
      <c r="C17" s="117"/>
      <c r="D17" s="117"/>
      <c r="E17" s="117"/>
      <c r="F17" s="117"/>
      <c r="G17" s="117"/>
    </row>
    <row r="18" spans="1:7" x14ac:dyDescent="0.25">
      <c r="A18" s="117"/>
      <c r="B18" s="117"/>
      <c r="C18" s="117"/>
      <c r="D18" s="117"/>
      <c r="E18" s="117"/>
      <c r="F18" s="117"/>
      <c r="G18" s="117"/>
    </row>
  </sheetData>
  <sheetProtection password="DFD4" sheet="1" objects="1" scenarios="1"/>
  <mergeCells count="9">
    <mergeCell ref="A14:G14"/>
    <mergeCell ref="A1:G1"/>
    <mergeCell ref="A2:G2"/>
    <mergeCell ref="A4:G4"/>
    <mergeCell ref="A7:G7"/>
    <mergeCell ref="A5:G5"/>
    <mergeCell ref="A9:G9"/>
    <mergeCell ref="A10:G10"/>
    <mergeCell ref="A11:G11"/>
  </mergeCells>
  <printOptions horizontalCentered="1"/>
  <pageMargins left="0.23622047244094491" right="0.23622047244094491" top="0" bottom="0" header="0.31496062992125984" footer="0.31496062992125984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9"/>
  <sheetViews>
    <sheetView zoomScaleNormal="100" workbookViewId="0">
      <selection activeCell="C11" sqref="C11:C19"/>
    </sheetView>
  </sheetViews>
  <sheetFormatPr defaultRowHeight="15" x14ac:dyDescent="0.25"/>
  <cols>
    <col min="1" max="1" width="30.7109375" customWidth="1"/>
    <col min="2" max="2" width="31.42578125" customWidth="1"/>
    <col min="3" max="3" width="32.42578125" customWidth="1"/>
  </cols>
  <sheetData>
    <row r="1" spans="1:3" ht="60" customHeight="1" x14ac:dyDescent="0.25">
      <c r="A1" s="310" t="s">
        <v>119</v>
      </c>
      <c r="B1" s="310"/>
      <c r="C1" s="310"/>
    </row>
    <row r="2" spans="1:3" ht="2.1" customHeight="1" x14ac:dyDescent="0.25">
      <c r="A2" s="10"/>
      <c r="B2" s="10"/>
      <c r="C2" s="10"/>
    </row>
    <row r="3" spans="1:3" ht="90" customHeight="1" x14ac:dyDescent="0.25">
      <c r="A3" s="456" t="s">
        <v>244</v>
      </c>
      <c r="B3" s="456"/>
      <c r="C3" s="456"/>
    </row>
    <row r="4" spans="1:3" ht="2.1" customHeight="1" x14ac:dyDescent="0.25">
      <c r="A4" s="171"/>
      <c r="B4" s="171"/>
      <c r="C4" s="171"/>
    </row>
    <row r="5" spans="1:3" ht="30" customHeight="1" x14ac:dyDescent="0.25">
      <c r="A5" s="457" t="s">
        <v>245</v>
      </c>
      <c r="B5" s="457"/>
      <c r="C5" s="457"/>
    </row>
    <row r="6" spans="1:3" ht="2.1" customHeight="1" x14ac:dyDescent="0.25">
      <c r="A6" s="171"/>
      <c r="B6" s="207"/>
      <c r="C6" s="192"/>
    </row>
    <row r="7" spans="1:3" ht="15" customHeight="1" x14ac:dyDescent="0.25">
      <c r="A7" s="447" t="s">
        <v>185</v>
      </c>
      <c r="B7" s="447"/>
      <c r="C7" s="447"/>
    </row>
    <row r="8" spans="1:3" ht="1.5" customHeight="1" x14ac:dyDescent="0.25">
      <c r="A8" s="458"/>
      <c r="B8" s="458"/>
      <c r="C8" s="458"/>
    </row>
    <row r="9" spans="1:3" ht="46.5" customHeight="1" x14ac:dyDescent="0.25">
      <c r="A9" s="318" t="s">
        <v>50</v>
      </c>
      <c r="B9" s="270"/>
      <c r="C9" s="269" t="s">
        <v>246</v>
      </c>
    </row>
    <row r="10" spans="1:3" ht="45" customHeight="1" x14ac:dyDescent="0.25">
      <c r="A10" s="318"/>
      <c r="B10" s="267" t="s">
        <v>333</v>
      </c>
      <c r="C10" s="267" t="s">
        <v>334</v>
      </c>
    </row>
    <row r="11" spans="1:3" x14ac:dyDescent="0.25">
      <c r="A11" s="123" t="s">
        <v>10</v>
      </c>
      <c r="B11" s="26">
        <v>3130.1160000000004</v>
      </c>
      <c r="C11" s="60">
        <v>3227.2680000000005</v>
      </c>
    </row>
    <row r="12" spans="1:3" x14ac:dyDescent="0.25">
      <c r="A12" s="123" t="s">
        <v>11</v>
      </c>
      <c r="B12" s="26">
        <v>3889.1159999999995</v>
      </c>
      <c r="C12" s="60">
        <v>4434.0779999999995</v>
      </c>
    </row>
    <row r="13" spans="1:3" x14ac:dyDescent="0.25">
      <c r="A13" s="123" t="s">
        <v>13</v>
      </c>
      <c r="B13" s="26">
        <v>4607.13</v>
      </c>
      <c r="C13" s="60">
        <v>4938.0540000000001</v>
      </c>
    </row>
    <row r="14" spans="1:3" x14ac:dyDescent="0.25">
      <c r="A14" s="123" t="s">
        <v>14</v>
      </c>
      <c r="B14" s="26">
        <v>5892.8760000000002</v>
      </c>
      <c r="C14" s="60">
        <v>7641.6120000000001</v>
      </c>
    </row>
    <row r="15" spans="1:3" x14ac:dyDescent="0.25">
      <c r="A15" s="123" t="s">
        <v>16</v>
      </c>
      <c r="B15" s="26">
        <v>7761.5339999999997</v>
      </c>
      <c r="C15" s="60">
        <v>9870.0360000000001</v>
      </c>
    </row>
    <row r="16" spans="1:3" x14ac:dyDescent="0.25">
      <c r="A16" s="123" t="s">
        <v>18</v>
      </c>
      <c r="B16" s="26">
        <v>10827.893999999998</v>
      </c>
      <c r="C16" s="60">
        <v>13151.952000000001</v>
      </c>
    </row>
    <row r="17" spans="1:3" x14ac:dyDescent="0.25">
      <c r="A17" s="123" t="s">
        <v>20</v>
      </c>
      <c r="B17" s="26">
        <v>14255.537999999999</v>
      </c>
      <c r="C17" s="60">
        <v>17531.382000000001</v>
      </c>
    </row>
    <row r="18" spans="1:3" x14ac:dyDescent="0.25">
      <c r="A18" s="123" t="s">
        <v>22</v>
      </c>
      <c r="B18" s="26">
        <v>22071.72</v>
      </c>
      <c r="C18" s="60">
        <v>27167.645999999997</v>
      </c>
    </row>
    <row r="19" spans="1:3" x14ac:dyDescent="0.25">
      <c r="A19" s="123" t="s">
        <v>186</v>
      </c>
      <c r="B19" s="26">
        <v>35111.339999999997</v>
      </c>
      <c r="C19" s="60">
        <v>43015.565999999999</v>
      </c>
    </row>
  </sheetData>
  <mergeCells count="5">
    <mergeCell ref="A1:C1"/>
    <mergeCell ref="A3:C3"/>
    <mergeCell ref="A5:C5"/>
    <mergeCell ref="A7:C8"/>
    <mergeCell ref="A9:A10"/>
  </mergeCells>
  <printOptions horizontalCentered="1"/>
  <pageMargins left="0.23622047244094491" right="0.23622047244094491" top="0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"/>
  <sheetViews>
    <sheetView zoomScaleNormal="100" workbookViewId="0">
      <selection activeCell="A31" sqref="A31"/>
    </sheetView>
  </sheetViews>
  <sheetFormatPr defaultRowHeight="15" x14ac:dyDescent="0.25"/>
  <cols>
    <col min="1" max="1" width="15.7109375" style="3" customWidth="1"/>
    <col min="2" max="7" width="14.7109375" style="3" customWidth="1"/>
    <col min="9" max="9" width="12.5703125" hidden="1" customWidth="1"/>
    <col min="10" max="10" width="11.7109375" hidden="1" customWidth="1"/>
  </cols>
  <sheetData>
    <row r="1" spans="1:9" ht="60" customHeight="1" x14ac:dyDescent="0.25">
      <c r="A1" s="302" t="s">
        <v>258</v>
      </c>
      <c r="B1" s="319"/>
      <c r="C1" s="319"/>
      <c r="D1" s="319"/>
      <c r="E1" s="319"/>
      <c r="F1" s="319"/>
      <c r="G1" s="319"/>
    </row>
    <row r="2" spans="1:9" ht="2.1" customHeight="1" x14ac:dyDescent="0.25">
      <c r="A2" s="18"/>
      <c r="B2" s="18"/>
      <c r="C2" s="18"/>
      <c r="D2" s="18"/>
      <c r="E2" s="18"/>
      <c r="F2" s="18"/>
      <c r="G2" s="18"/>
    </row>
    <row r="3" spans="1:9" s="19" customFormat="1" ht="95.1" customHeight="1" x14ac:dyDescent="0.25">
      <c r="A3" s="320" t="s">
        <v>269</v>
      </c>
      <c r="B3" s="304"/>
      <c r="C3" s="304"/>
      <c r="D3" s="304"/>
      <c r="E3" s="304"/>
      <c r="F3" s="304"/>
      <c r="G3" s="304"/>
    </row>
    <row r="4" spans="1:9" s="19" customFormat="1" ht="2.1" customHeight="1" x14ac:dyDescent="0.25">
      <c r="A4" s="20"/>
      <c r="B4" s="21"/>
      <c r="C4" s="22"/>
      <c r="D4" s="23"/>
      <c r="E4" s="23"/>
      <c r="F4" s="23"/>
      <c r="G4" s="23"/>
    </row>
    <row r="5" spans="1:9" s="19" customFormat="1" ht="15" customHeight="1" x14ac:dyDescent="0.25">
      <c r="A5" s="180"/>
      <c r="B5" s="94"/>
      <c r="C5" s="94"/>
      <c r="D5" s="321" t="s">
        <v>204</v>
      </c>
      <c r="E5" s="307"/>
      <c r="F5" s="307"/>
      <c r="G5" s="307"/>
    </row>
    <row r="6" spans="1:9" s="19" customFormat="1" ht="2.1" customHeight="1" x14ac:dyDescent="0.25">
      <c r="A6" s="180"/>
      <c r="B6" s="94"/>
      <c r="C6" s="94"/>
      <c r="D6" s="244"/>
      <c r="E6" s="244"/>
      <c r="F6" s="244"/>
      <c r="G6" s="244"/>
    </row>
    <row r="7" spans="1:9" s="19" customFormat="1" ht="15" customHeight="1" x14ac:dyDescent="0.25">
      <c r="A7" s="322" t="s">
        <v>36</v>
      </c>
      <c r="B7" s="322"/>
      <c r="C7" s="322"/>
      <c r="D7" s="322"/>
      <c r="E7" s="322"/>
      <c r="F7" s="322"/>
      <c r="G7" s="322"/>
    </row>
    <row r="8" spans="1:9" s="19" customFormat="1" ht="2.1" customHeight="1" x14ac:dyDescent="0.25">
      <c r="A8" s="24"/>
      <c r="B8" s="24"/>
      <c r="C8" s="24"/>
      <c r="D8" s="24"/>
      <c r="E8" s="24"/>
      <c r="F8" s="24"/>
      <c r="G8" s="24"/>
    </row>
    <row r="9" spans="1:9" s="19" customFormat="1" ht="35.1" customHeight="1" x14ac:dyDescent="0.25">
      <c r="A9" s="323" t="s">
        <v>50</v>
      </c>
      <c r="B9" s="324" t="s">
        <v>206</v>
      </c>
      <c r="C9" s="325"/>
      <c r="D9" s="325"/>
      <c r="E9" s="325"/>
      <c r="F9" s="325"/>
      <c r="G9" s="326"/>
    </row>
    <row r="10" spans="1:9" ht="15" customHeight="1" x14ac:dyDescent="0.25">
      <c r="A10" s="323"/>
      <c r="B10" s="295"/>
      <c r="C10" s="296"/>
      <c r="D10" s="295"/>
      <c r="E10" s="296"/>
      <c r="F10" s="295"/>
      <c r="G10" s="296"/>
    </row>
    <row r="11" spans="1:9" ht="15" customHeight="1" x14ac:dyDescent="0.25">
      <c r="A11" s="323"/>
      <c r="B11" s="256" t="s">
        <v>3</v>
      </c>
      <c r="C11" s="256" t="s">
        <v>4</v>
      </c>
      <c r="D11" s="256" t="s">
        <v>3</v>
      </c>
      <c r="E11" s="256" t="s">
        <v>4</v>
      </c>
      <c r="F11" s="256" t="s">
        <v>3</v>
      </c>
      <c r="G11" s="256" t="s">
        <v>4</v>
      </c>
    </row>
    <row r="12" spans="1:9" x14ac:dyDescent="0.25">
      <c r="A12" s="15" t="s">
        <v>5</v>
      </c>
      <c r="B12" s="7">
        <v>2585.3057999999996</v>
      </c>
      <c r="C12" s="219"/>
      <c r="D12" s="7">
        <v>2972.6235000000001</v>
      </c>
      <c r="E12" s="219"/>
      <c r="F12" s="7">
        <v>3230.8352999999997</v>
      </c>
      <c r="G12" s="220"/>
      <c r="I12" s="27"/>
    </row>
    <row r="13" spans="1:9" x14ac:dyDescent="0.25">
      <c r="A13" s="15" t="s">
        <v>6</v>
      </c>
      <c r="B13" s="7">
        <v>2872.2078000000006</v>
      </c>
      <c r="C13" s="219"/>
      <c r="D13" s="7">
        <v>3302.5607999999997</v>
      </c>
      <c r="E13" s="219"/>
      <c r="F13" s="7">
        <v>3589.4627999999993</v>
      </c>
      <c r="G13" s="220"/>
      <c r="I13" s="27"/>
    </row>
    <row r="14" spans="1:9" x14ac:dyDescent="0.25">
      <c r="A14" s="15" t="s">
        <v>7</v>
      </c>
      <c r="B14" s="7">
        <v>3390.2252999999996</v>
      </c>
      <c r="C14" s="219"/>
      <c r="D14" s="7">
        <v>3900.2732999999998</v>
      </c>
      <c r="E14" s="219"/>
      <c r="F14" s="7">
        <v>4239.7739999999994</v>
      </c>
      <c r="G14" s="220"/>
      <c r="I14" s="27"/>
    </row>
    <row r="15" spans="1:9" x14ac:dyDescent="0.25">
      <c r="A15" s="15" t="s">
        <v>8</v>
      </c>
      <c r="B15" s="7">
        <v>3971.9987999999994</v>
      </c>
      <c r="C15" s="219"/>
      <c r="D15" s="7">
        <v>4566.5235000000002</v>
      </c>
      <c r="E15" s="219"/>
      <c r="F15" s="7">
        <v>4963.4045999999998</v>
      </c>
      <c r="G15" s="220"/>
      <c r="I15" s="27"/>
    </row>
    <row r="16" spans="1:9" x14ac:dyDescent="0.25">
      <c r="A16" s="15" t="s">
        <v>9</v>
      </c>
      <c r="B16" s="7">
        <v>5152.9193100000002</v>
      </c>
      <c r="C16" s="219"/>
      <c r="D16" s="7">
        <v>5926.1202000000012</v>
      </c>
      <c r="E16" s="219"/>
      <c r="F16" s="7">
        <v>6441.5874599999997</v>
      </c>
      <c r="G16" s="220"/>
      <c r="I16" s="27"/>
    </row>
    <row r="17" spans="1:9" x14ac:dyDescent="0.25">
      <c r="A17" s="15" t="s">
        <v>10</v>
      </c>
      <c r="B17" s="7">
        <v>5999.3599050000003</v>
      </c>
      <c r="C17" s="219">
        <v>11831.918174999999</v>
      </c>
      <c r="D17" s="7">
        <v>6899.3555399999996</v>
      </c>
      <c r="E17" s="219">
        <v>12731.913809999998</v>
      </c>
      <c r="F17" s="7">
        <v>7500.5746200000003</v>
      </c>
      <c r="G17" s="219">
        <v>13333.132889999999</v>
      </c>
      <c r="I17" s="27"/>
    </row>
    <row r="18" spans="1:9" x14ac:dyDescent="0.25">
      <c r="A18" s="15" t="s">
        <v>11</v>
      </c>
      <c r="B18" s="7">
        <v>7291.6143300000003</v>
      </c>
      <c r="C18" s="219">
        <v>13884.941070000001</v>
      </c>
      <c r="D18" s="7">
        <v>8385.6672900000012</v>
      </c>
      <c r="E18" s="219">
        <v>14978.99403</v>
      </c>
      <c r="F18" s="7">
        <v>9117.1080000000002</v>
      </c>
      <c r="G18" s="219">
        <v>15710.434740000004</v>
      </c>
      <c r="I18" s="27"/>
    </row>
    <row r="19" spans="1:9" x14ac:dyDescent="0.25">
      <c r="A19" s="15" t="s">
        <v>12</v>
      </c>
      <c r="B19" s="7">
        <v>8585.5423500000015</v>
      </c>
      <c r="C19" s="219">
        <v>15432.45858</v>
      </c>
      <c r="D19" s="7">
        <v>9874.4495850000003</v>
      </c>
      <c r="E19" s="219">
        <v>16721.365814999997</v>
      </c>
      <c r="F19" s="7">
        <v>10733.003820000002</v>
      </c>
      <c r="G19" s="219">
        <v>33165.153945000005</v>
      </c>
      <c r="I19" s="27"/>
    </row>
    <row r="20" spans="1:9" x14ac:dyDescent="0.25">
      <c r="A20" s="15" t="s">
        <v>13</v>
      </c>
      <c r="B20" s="7">
        <v>9918.8396999999986</v>
      </c>
      <c r="C20" s="219">
        <v>17019.345419999994</v>
      </c>
      <c r="D20" s="7">
        <v>11404.99206</v>
      </c>
      <c r="E20" s="219">
        <v>18505.497779999998</v>
      </c>
      <c r="F20" s="7">
        <v>12397.991759999999</v>
      </c>
      <c r="G20" s="219">
        <v>35660.962259999993</v>
      </c>
      <c r="I20" s="27"/>
    </row>
    <row r="21" spans="1:9" x14ac:dyDescent="0.25">
      <c r="A21" s="15" t="s">
        <v>14</v>
      </c>
      <c r="B21" s="7">
        <v>11117.452499999998</v>
      </c>
      <c r="C21" s="219">
        <v>18725.137200000001</v>
      </c>
      <c r="D21" s="7">
        <v>12786.265800000001</v>
      </c>
      <c r="E21" s="219">
        <v>20393.950500000003</v>
      </c>
      <c r="F21" s="7">
        <v>13898.011050000003</v>
      </c>
      <c r="G21" s="219">
        <v>38822.622300000003</v>
      </c>
      <c r="I21" s="27"/>
    </row>
    <row r="22" spans="1:9" x14ac:dyDescent="0.25">
      <c r="A22" s="15" t="s">
        <v>15</v>
      </c>
      <c r="B22" s="7">
        <v>13140.1116</v>
      </c>
      <c r="C22" s="219">
        <v>20747.796299999998</v>
      </c>
      <c r="D22" s="7">
        <v>15112.56285</v>
      </c>
      <c r="E22" s="219">
        <v>22720.24755</v>
      </c>
      <c r="F22" s="7">
        <v>16425.139500000001</v>
      </c>
      <c r="G22" s="219">
        <v>41349.750749999999</v>
      </c>
      <c r="I22" s="27"/>
    </row>
    <row r="23" spans="1:9" x14ac:dyDescent="0.25">
      <c r="A23" s="15" t="s">
        <v>16</v>
      </c>
      <c r="B23" s="7">
        <v>21655.362959999999</v>
      </c>
      <c r="C23" s="219">
        <v>41595.051960000004</v>
      </c>
      <c r="D23" s="7">
        <v>24903.0936</v>
      </c>
      <c r="E23" s="219">
        <v>44842.782599999991</v>
      </c>
      <c r="F23" s="7">
        <v>27070.160040000006</v>
      </c>
      <c r="G23" s="219">
        <v>47009.849039999994</v>
      </c>
      <c r="I23" s="27"/>
    </row>
    <row r="24" spans="1:9" x14ac:dyDescent="0.25">
      <c r="A24" s="15" t="s">
        <v>17</v>
      </c>
      <c r="B24" s="7">
        <v>24576.025319999997</v>
      </c>
      <c r="C24" s="219">
        <v>44515.714319999999</v>
      </c>
      <c r="D24" s="7">
        <v>28263.672360000004</v>
      </c>
      <c r="E24" s="219">
        <v>48203.361359999995</v>
      </c>
      <c r="F24" s="7">
        <v>30721.466160000004</v>
      </c>
      <c r="G24" s="219">
        <v>50661.155160000002</v>
      </c>
      <c r="I24" s="27"/>
    </row>
    <row r="25" spans="1:9" x14ac:dyDescent="0.25">
      <c r="A25" s="15" t="s">
        <v>18</v>
      </c>
      <c r="B25" s="7">
        <v>31147.19685</v>
      </c>
      <c r="C25" s="219">
        <v>49425.2451</v>
      </c>
      <c r="D25" s="7">
        <v>35817.961409999996</v>
      </c>
      <c r="E25" s="219">
        <v>54096.009660000011</v>
      </c>
      <c r="F25" s="7">
        <v>38933.557739999997</v>
      </c>
      <c r="G25" s="219">
        <v>57211.605990000004</v>
      </c>
      <c r="I25" s="27"/>
    </row>
    <row r="26" spans="1:9" x14ac:dyDescent="0.25">
      <c r="A26" s="15" t="s">
        <v>19</v>
      </c>
      <c r="B26" s="7">
        <v>27542.592000000004</v>
      </c>
      <c r="C26" s="219">
        <v>48313.101375000006</v>
      </c>
      <c r="D26" s="7">
        <v>31672.785375000003</v>
      </c>
      <c r="E26" s="219">
        <v>52443.294750000001</v>
      </c>
      <c r="F26" s="7">
        <v>34428.239999999998</v>
      </c>
      <c r="G26" s="219">
        <v>55198.749374999992</v>
      </c>
      <c r="I26" s="27"/>
    </row>
    <row r="27" spans="1:9" x14ac:dyDescent="0.25">
      <c r="A27" s="15" t="s">
        <v>20</v>
      </c>
      <c r="B27" s="7">
        <v>43695.174599999998</v>
      </c>
      <c r="C27" s="219">
        <v>63634.863600000004</v>
      </c>
      <c r="D27" s="7">
        <v>50251.841640000006</v>
      </c>
      <c r="E27" s="219">
        <v>70191.530639999997</v>
      </c>
      <c r="F27" s="7"/>
      <c r="G27" s="219">
        <v>74560.091759999996</v>
      </c>
      <c r="I27" s="28"/>
    </row>
    <row r="28" spans="1:9" x14ac:dyDescent="0.25">
      <c r="A28" s="15" t="s">
        <v>21</v>
      </c>
      <c r="B28" s="7">
        <v>50349.308625000005</v>
      </c>
      <c r="C28" s="219">
        <v>71119.817999999999</v>
      </c>
      <c r="D28" s="7">
        <v>57900.409875000005</v>
      </c>
      <c r="E28" s="219">
        <v>78670.919250000006</v>
      </c>
      <c r="F28" s="7"/>
      <c r="G28" s="219">
        <v>83707.643250000008</v>
      </c>
      <c r="I28" s="28"/>
    </row>
    <row r="29" spans="1:9" x14ac:dyDescent="0.25">
      <c r="A29" s="15" t="s">
        <v>22</v>
      </c>
      <c r="B29" s="7">
        <v>85678.022429999997</v>
      </c>
      <c r="C29" s="219">
        <v>103956.07068000002</v>
      </c>
      <c r="D29" s="7">
        <v>98531.391420000029</v>
      </c>
      <c r="E29" s="219">
        <v>116809.43967000004</v>
      </c>
      <c r="F29" s="7"/>
      <c r="G29" s="219">
        <v>176810.53005</v>
      </c>
      <c r="I29" s="28"/>
    </row>
    <row r="30" spans="1:9" x14ac:dyDescent="0.25">
      <c r="A30" s="29"/>
      <c r="B30" s="30"/>
      <c r="C30" s="30"/>
      <c r="D30" s="30"/>
      <c r="E30" s="30"/>
      <c r="F30" s="30"/>
    </row>
    <row r="31" spans="1:9" x14ac:dyDescent="0.25">
      <c r="A31" s="238" t="s">
        <v>345</v>
      </c>
      <c r="B31" s="30"/>
      <c r="C31" s="30"/>
      <c r="D31" s="30"/>
      <c r="E31" s="30"/>
      <c r="F31" s="30"/>
    </row>
    <row r="32" spans="1:9" x14ac:dyDescent="0.25">
      <c r="A32" s="29"/>
      <c r="B32" s="30"/>
      <c r="C32" s="30"/>
      <c r="D32" s="30"/>
      <c r="E32" s="30"/>
      <c r="F32" s="30"/>
    </row>
    <row r="33" spans="1:6" x14ac:dyDescent="0.25">
      <c r="A33" s="29"/>
      <c r="B33" s="30"/>
      <c r="C33" s="30"/>
      <c r="D33" s="30"/>
      <c r="E33" s="30"/>
      <c r="F33" s="30"/>
    </row>
    <row r="34" spans="1:6" x14ac:dyDescent="0.25">
      <c r="A34" s="29"/>
      <c r="B34" s="30"/>
      <c r="C34" s="30"/>
      <c r="D34" s="30"/>
      <c r="E34" s="30"/>
      <c r="F34" s="30"/>
    </row>
    <row r="35" spans="1:6" x14ac:dyDescent="0.25">
      <c r="A35" s="29"/>
      <c r="B35" s="30"/>
      <c r="C35" s="30"/>
      <c r="D35" s="30"/>
      <c r="E35" s="30"/>
      <c r="F35" s="30"/>
    </row>
    <row r="36" spans="1:6" x14ac:dyDescent="0.25">
      <c r="A36" s="29"/>
      <c r="B36" s="30"/>
      <c r="C36" s="30"/>
      <c r="D36" s="30"/>
      <c r="E36" s="30"/>
      <c r="F36" s="30"/>
    </row>
    <row r="37" spans="1:6" x14ac:dyDescent="0.25">
      <c r="A37" s="29"/>
      <c r="B37" s="30"/>
      <c r="C37" s="30"/>
      <c r="D37" s="30"/>
      <c r="E37" s="30"/>
      <c r="F37" s="30"/>
    </row>
    <row r="38" spans="1:6" x14ac:dyDescent="0.25">
      <c r="B38" s="31"/>
      <c r="C38" s="31"/>
      <c r="D38" s="31"/>
      <c r="E38" s="31"/>
      <c r="F38" s="31"/>
    </row>
  </sheetData>
  <mergeCells count="9">
    <mergeCell ref="A1:G1"/>
    <mergeCell ref="A3:G3"/>
    <mergeCell ref="D5:G5"/>
    <mergeCell ref="A7:G7"/>
    <mergeCell ref="A9:A11"/>
    <mergeCell ref="B9:G9"/>
    <mergeCell ref="B10:C10"/>
    <mergeCell ref="D10:E10"/>
    <mergeCell ref="F10:G10"/>
  </mergeCells>
  <printOptions horizontalCentered="1"/>
  <pageMargins left="0.23622047244094491" right="0.23622047244094491" top="0" bottom="0" header="0.31496062992125984" footer="0.31496062992125984"/>
  <pageSetup paperSize="9" scale="95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1"/>
  <sheetViews>
    <sheetView workbookViewId="0">
      <selection activeCell="C10" sqref="C10:C21"/>
    </sheetView>
  </sheetViews>
  <sheetFormatPr defaultRowHeight="15" x14ac:dyDescent="0.25"/>
  <cols>
    <col min="1" max="1" width="31.5703125" customWidth="1"/>
    <col min="2" max="2" width="32.42578125" customWidth="1"/>
    <col min="3" max="3" width="33.7109375" customWidth="1"/>
  </cols>
  <sheetData>
    <row r="1" spans="1:3" ht="60" customHeight="1" x14ac:dyDescent="0.25">
      <c r="A1" s="310" t="s">
        <v>119</v>
      </c>
      <c r="B1" s="310"/>
      <c r="C1" s="310"/>
    </row>
    <row r="2" spans="1:3" ht="2.1" customHeight="1" x14ac:dyDescent="0.25"/>
    <row r="3" spans="1:3" ht="95.1" customHeight="1" x14ac:dyDescent="0.25">
      <c r="A3" s="459" t="s">
        <v>247</v>
      </c>
      <c r="B3" s="460"/>
      <c r="C3" s="460"/>
    </row>
    <row r="4" spans="1:3" ht="27.75" customHeight="1" x14ac:dyDescent="0.25">
      <c r="A4" s="412" t="s">
        <v>248</v>
      </c>
      <c r="B4" s="411"/>
      <c r="C4" s="411"/>
    </row>
    <row r="5" spans="1:3" ht="2.1" customHeight="1" x14ac:dyDescent="0.25">
      <c r="A5" s="10"/>
      <c r="B5" s="10"/>
      <c r="C5" s="10"/>
    </row>
    <row r="6" spans="1:3" ht="30" customHeight="1" x14ac:dyDescent="0.25">
      <c r="A6" s="412" t="s">
        <v>249</v>
      </c>
      <c r="B6" s="411"/>
      <c r="C6" s="411"/>
    </row>
    <row r="7" spans="1:3" ht="2.1" customHeight="1" x14ac:dyDescent="0.25"/>
    <row r="8" spans="1:3" ht="46.5" customHeight="1" x14ac:dyDescent="0.25">
      <c r="A8" s="461" t="s">
        <v>50</v>
      </c>
      <c r="B8" s="269"/>
      <c r="C8" s="269"/>
    </row>
    <row r="9" spans="1:3" ht="42.75" customHeight="1" x14ac:dyDescent="0.25">
      <c r="A9" s="462"/>
      <c r="B9" s="269" t="s">
        <v>335</v>
      </c>
      <c r="C9" s="269" t="s">
        <v>336</v>
      </c>
    </row>
    <row r="10" spans="1:3" x14ac:dyDescent="0.25">
      <c r="A10" s="173" t="s">
        <v>6</v>
      </c>
      <c r="B10" s="214">
        <v>1848.924</v>
      </c>
      <c r="C10" s="16">
        <v>2161.6319999999996</v>
      </c>
    </row>
    <row r="11" spans="1:3" x14ac:dyDescent="0.25">
      <c r="A11" s="123" t="s">
        <v>7</v>
      </c>
      <c r="B11" s="60">
        <v>2082.6959999999999</v>
      </c>
      <c r="C11" s="60">
        <v>2658.0179999999996</v>
      </c>
    </row>
    <row r="12" spans="1:3" x14ac:dyDescent="0.25">
      <c r="A12" s="123" t="s">
        <v>8</v>
      </c>
      <c r="B12" s="60">
        <v>2780.9760000000001</v>
      </c>
      <c r="C12" s="60">
        <v>3287.9880000000003</v>
      </c>
    </row>
    <row r="13" spans="1:3" x14ac:dyDescent="0.25">
      <c r="A13" s="123" t="s">
        <v>9</v>
      </c>
      <c r="B13" s="60">
        <v>3612.8399999999997</v>
      </c>
      <c r="C13" s="60">
        <v>4276.2060000000001</v>
      </c>
    </row>
    <row r="14" spans="1:3" x14ac:dyDescent="0.25">
      <c r="A14" s="123" t="s">
        <v>10</v>
      </c>
      <c r="B14" s="60">
        <v>4746.7860000000001</v>
      </c>
      <c r="C14" s="60">
        <v>5671.2479999999996</v>
      </c>
    </row>
    <row r="15" spans="1:3" x14ac:dyDescent="0.25">
      <c r="A15" s="123" t="s">
        <v>11</v>
      </c>
      <c r="B15" s="60">
        <v>6037.0860000000002</v>
      </c>
      <c r="C15" s="60">
        <v>7609.7339999999995</v>
      </c>
    </row>
    <row r="16" spans="1:3" x14ac:dyDescent="0.25">
      <c r="A16" s="123" t="s">
        <v>13</v>
      </c>
      <c r="B16" s="60">
        <v>8833.2420000000002</v>
      </c>
      <c r="C16" s="60">
        <v>11281.776</v>
      </c>
    </row>
    <row r="17" spans="1:3" x14ac:dyDescent="0.25">
      <c r="A17" s="123" t="s">
        <v>14</v>
      </c>
      <c r="B17" s="60">
        <v>12314.016</v>
      </c>
      <c r="C17" s="60">
        <v>15495.744000000001</v>
      </c>
    </row>
    <row r="18" spans="1:3" x14ac:dyDescent="0.25">
      <c r="A18" s="123" t="s">
        <v>16</v>
      </c>
      <c r="B18" s="60">
        <v>17019.815999999999</v>
      </c>
      <c r="C18" s="60">
        <v>21282.359999999997</v>
      </c>
    </row>
    <row r="19" spans="1:3" x14ac:dyDescent="0.25">
      <c r="A19" s="123" t="s">
        <v>18</v>
      </c>
      <c r="B19" s="60">
        <v>34329.57</v>
      </c>
      <c r="C19" s="60">
        <v>41954.483999999997</v>
      </c>
    </row>
    <row r="20" spans="1:3" x14ac:dyDescent="0.25">
      <c r="A20" s="123" t="s">
        <v>20</v>
      </c>
      <c r="B20" s="60">
        <v>37907.495999999999</v>
      </c>
      <c r="C20" s="60">
        <v>45843.6</v>
      </c>
    </row>
    <row r="21" spans="1:3" x14ac:dyDescent="0.25">
      <c r="A21" s="123" t="s">
        <v>22</v>
      </c>
      <c r="B21" s="60">
        <v>53149.733999999997</v>
      </c>
      <c r="C21" s="60">
        <v>64199.255999999994</v>
      </c>
    </row>
  </sheetData>
  <mergeCells count="5">
    <mergeCell ref="A1:C1"/>
    <mergeCell ref="A3:C3"/>
    <mergeCell ref="A4:C4"/>
    <mergeCell ref="A6:C6"/>
    <mergeCell ref="A8:A9"/>
  </mergeCells>
  <pageMargins left="0.23622047244094491" right="0.23622047244094491" top="0" bottom="0.74803149606299213" header="0.31496062992125984" footer="0.31496062992125984"/>
  <pageSetup paperSize="9" orientation="portrait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workbookViewId="0">
      <selection activeCell="J9" sqref="J9"/>
    </sheetView>
  </sheetViews>
  <sheetFormatPr defaultRowHeight="15" x14ac:dyDescent="0.25"/>
  <cols>
    <col min="1" max="1" width="31.5703125" customWidth="1"/>
    <col min="2" max="2" width="33.28515625" hidden="1" customWidth="1"/>
    <col min="3" max="3" width="32.42578125" customWidth="1"/>
    <col min="4" max="4" width="35.42578125" hidden="1" customWidth="1"/>
    <col min="5" max="5" width="33.7109375" customWidth="1"/>
  </cols>
  <sheetData>
    <row r="1" spans="1:5" ht="60" customHeight="1" x14ac:dyDescent="0.25">
      <c r="A1" s="310" t="s">
        <v>119</v>
      </c>
      <c r="B1" s="310"/>
      <c r="C1" s="310"/>
      <c r="D1" s="310"/>
      <c r="E1" s="310"/>
    </row>
    <row r="2" spans="1:5" ht="2.1" customHeight="1" x14ac:dyDescent="0.25"/>
    <row r="3" spans="1:5" ht="95.1" customHeight="1" x14ac:dyDescent="0.25">
      <c r="A3" s="459" t="s">
        <v>250</v>
      </c>
      <c r="B3" s="460"/>
      <c r="C3" s="460"/>
      <c r="D3" s="460"/>
      <c r="E3" s="460"/>
    </row>
    <row r="4" spans="1:5" ht="27.75" customHeight="1" x14ac:dyDescent="0.25">
      <c r="A4" s="412" t="s">
        <v>251</v>
      </c>
      <c r="B4" s="411"/>
      <c r="C4" s="411"/>
      <c r="D4" s="411"/>
      <c r="E4" s="411"/>
    </row>
    <row r="5" spans="1:5" ht="2.1" customHeight="1" x14ac:dyDescent="0.25">
      <c r="A5" s="10"/>
      <c r="B5" s="10"/>
      <c r="C5" s="10"/>
      <c r="D5" s="10"/>
      <c r="E5" s="10"/>
    </row>
    <row r="6" spans="1:5" ht="30" customHeight="1" x14ac:dyDescent="0.25">
      <c r="A6" s="412" t="s">
        <v>249</v>
      </c>
      <c r="B6" s="411"/>
      <c r="C6" s="411"/>
      <c r="D6" s="411"/>
      <c r="E6" s="411"/>
    </row>
    <row r="7" spans="1:5" ht="2.1" customHeight="1" x14ac:dyDescent="0.25"/>
    <row r="8" spans="1:5" ht="46.5" customHeight="1" x14ac:dyDescent="0.25">
      <c r="A8" s="461" t="s">
        <v>50</v>
      </c>
      <c r="B8" s="323" t="s">
        <v>252</v>
      </c>
      <c r="C8" s="323"/>
      <c r="D8" s="323" t="s">
        <v>253</v>
      </c>
      <c r="E8" s="323"/>
    </row>
    <row r="9" spans="1:5" ht="40.5" customHeight="1" x14ac:dyDescent="0.25">
      <c r="A9" s="462"/>
      <c r="B9" s="211"/>
      <c r="C9" s="211" t="s">
        <v>337</v>
      </c>
      <c r="D9" s="211"/>
      <c r="E9" s="211" t="s">
        <v>338</v>
      </c>
    </row>
    <row r="10" spans="1:5" x14ac:dyDescent="0.25">
      <c r="A10" s="123" t="s">
        <v>11</v>
      </c>
      <c r="B10" s="7">
        <v>9307.8700000000008</v>
      </c>
      <c r="C10" s="60">
        <f t="shared" ref="C10:C16" si="0">B10*1.2</f>
        <v>11169.444000000001</v>
      </c>
      <c r="D10" s="7">
        <v>10618.410000000002</v>
      </c>
      <c r="E10" s="60">
        <f t="shared" ref="E10:E16" si="1">D10*1.2</f>
        <v>12742.092000000002</v>
      </c>
    </row>
    <row r="11" spans="1:5" x14ac:dyDescent="0.25">
      <c r="A11" s="123" t="s">
        <v>13</v>
      </c>
      <c r="B11" s="7">
        <v>11638</v>
      </c>
      <c r="C11" s="60">
        <f t="shared" si="0"/>
        <v>13965.6</v>
      </c>
      <c r="D11" s="7">
        <v>13679.710000000001</v>
      </c>
      <c r="E11" s="60">
        <f t="shared" si="1"/>
        <v>16415.652000000002</v>
      </c>
    </row>
    <row r="12" spans="1:5" x14ac:dyDescent="0.25">
      <c r="A12" s="123" t="s">
        <v>14</v>
      </c>
      <c r="B12" s="7">
        <v>16503.189999999999</v>
      </c>
      <c r="C12" s="60">
        <f t="shared" si="0"/>
        <v>19803.827999999998</v>
      </c>
      <c r="D12" s="7">
        <v>19153.365000000002</v>
      </c>
      <c r="E12" s="60">
        <f t="shared" si="1"/>
        <v>22984.038</v>
      </c>
    </row>
    <row r="13" spans="1:5" x14ac:dyDescent="0.25">
      <c r="A13" s="123" t="s">
        <v>16</v>
      </c>
      <c r="B13" s="7">
        <v>20425.954999999998</v>
      </c>
      <c r="C13" s="60">
        <f t="shared" si="0"/>
        <v>24511.145999999997</v>
      </c>
      <c r="D13" s="7">
        <v>23978.074999999997</v>
      </c>
      <c r="E13" s="60">
        <f t="shared" si="1"/>
        <v>28773.689999999995</v>
      </c>
    </row>
    <row r="14" spans="1:5" x14ac:dyDescent="0.25">
      <c r="A14" s="123" t="s">
        <v>18</v>
      </c>
      <c r="B14" s="7">
        <v>24958.449999999997</v>
      </c>
      <c r="C14" s="60">
        <f t="shared" si="0"/>
        <v>29950.139999999996</v>
      </c>
      <c r="D14" s="7">
        <v>28766.100000000002</v>
      </c>
      <c r="E14" s="60">
        <f t="shared" si="1"/>
        <v>34519.32</v>
      </c>
    </row>
    <row r="15" spans="1:5" x14ac:dyDescent="0.25">
      <c r="A15" s="123" t="s">
        <v>20</v>
      </c>
      <c r="B15" s="7">
        <v>39789.31</v>
      </c>
      <c r="C15" s="60">
        <f t="shared" si="0"/>
        <v>47747.171999999999</v>
      </c>
      <c r="D15" s="7">
        <v>46412.85</v>
      </c>
      <c r="E15" s="60">
        <f t="shared" si="1"/>
        <v>55695.42</v>
      </c>
    </row>
    <row r="16" spans="1:5" x14ac:dyDescent="0.25">
      <c r="A16" s="123" t="s">
        <v>22</v>
      </c>
      <c r="B16" s="7">
        <v>52491.175000000003</v>
      </c>
      <c r="C16" s="60">
        <f t="shared" si="0"/>
        <v>62989.41</v>
      </c>
      <c r="D16" s="7">
        <v>61699.109999999993</v>
      </c>
      <c r="E16" s="60">
        <f t="shared" si="1"/>
        <v>74038.931999999986</v>
      </c>
    </row>
  </sheetData>
  <mergeCells count="7">
    <mergeCell ref="A1:E1"/>
    <mergeCell ref="A3:E3"/>
    <mergeCell ref="A4:E4"/>
    <mergeCell ref="A6:E6"/>
    <mergeCell ref="A8:A9"/>
    <mergeCell ref="B8:C8"/>
    <mergeCell ref="D8:E8"/>
  </mergeCells>
  <pageMargins left="0.23622047244094491" right="0.23622047244094491" top="0" bottom="0.74803149606299213" header="0.31496062992125984" footer="0.31496062992125984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topLeftCell="A4" zoomScaleNormal="100" workbookViewId="0">
      <selection activeCell="Q23" sqref="Q23"/>
    </sheetView>
  </sheetViews>
  <sheetFormatPr defaultRowHeight="15" x14ac:dyDescent="0.25"/>
  <cols>
    <col min="1" max="1" width="13.7109375" style="3" customWidth="1"/>
    <col min="2" max="5" width="12.7109375" style="3" customWidth="1"/>
    <col min="6" max="6" width="13.7109375" style="3" customWidth="1"/>
    <col min="7" max="8" width="12.7109375" style="3" customWidth="1"/>
    <col min="9" max="9" width="9.140625" customWidth="1"/>
    <col min="10" max="10" width="12" hidden="1" customWidth="1"/>
    <col min="11" max="11" width="9.140625" hidden="1" customWidth="1"/>
    <col min="12" max="12" width="13" customWidth="1"/>
    <col min="13" max="13" width="9.140625" customWidth="1"/>
  </cols>
  <sheetData>
    <row r="1" spans="1:13" ht="60" customHeight="1" x14ac:dyDescent="0.25">
      <c r="A1" s="302" t="s">
        <v>236</v>
      </c>
      <c r="B1" s="319"/>
      <c r="C1" s="319"/>
      <c r="D1" s="319"/>
      <c r="E1" s="319"/>
      <c r="F1" s="319"/>
      <c r="G1" s="319"/>
      <c r="H1" s="319"/>
    </row>
    <row r="2" spans="1:13" ht="2.1" customHeight="1" x14ac:dyDescent="0.25">
      <c r="A2" s="1"/>
      <c r="B2" s="1"/>
      <c r="C2" s="1"/>
      <c r="D2" s="1"/>
      <c r="E2" s="1"/>
      <c r="F2" s="1"/>
      <c r="G2" s="1"/>
      <c r="H2" s="1"/>
    </row>
    <row r="3" spans="1:13" ht="95.1" customHeight="1" x14ac:dyDescent="0.25">
      <c r="A3" s="329" t="s">
        <v>270</v>
      </c>
      <c r="B3" s="329"/>
      <c r="C3" s="329"/>
      <c r="D3" s="329"/>
      <c r="E3" s="329"/>
      <c r="F3" s="329"/>
      <c r="G3" s="329"/>
      <c r="H3" s="329"/>
    </row>
    <row r="4" spans="1:13" ht="2.1" customHeight="1" x14ac:dyDescent="0.25">
      <c r="A4" s="1"/>
      <c r="B4" s="35"/>
      <c r="C4" s="35"/>
      <c r="D4" s="35"/>
      <c r="E4" s="35"/>
      <c r="F4" s="35"/>
      <c r="G4" s="35"/>
      <c r="H4" s="36"/>
    </row>
    <row r="5" spans="1:13" ht="15" customHeight="1" x14ac:dyDescent="0.25">
      <c r="A5" s="330" t="s">
        <v>39</v>
      </c>
      <c r="B5" s="331"/>
      <c r="C5" s="331"/>
      <c r="D5" s="331"/>
      <c r="E5" s="331"/>
      <c r="F5" s="331"/>
      <c r="G5" s="331"/>
      <c r="H5" s="331"/>
    </row>
    <row r="6" spans="1:13" ht="2.1" customHeight="1" x14ac:dyDescent="0.25">
      <c r="A6" s="306"/>
      <c r="B6" s="322"/>
      <c r="C6" s="322"/>
      <c r="D6" s="322"/>
      <c r="E6" s="322"/>
      <c r="F6" s="322"/>
      <c r="G6" s="322"/>
      <c r="H6" s="322"/>
    </row>
    <row r="7" spans="1:13" ht="30" customHeight="1" x14ac:dyDescent="0.25">
      <c r="A7" s="306" t="s">
        <v>260</v>
      </c>
      <c r="B7" s="306"/>
      <c r="C7" s="306"/>
      <c r="D7" s="306"/>
      <c r="E7" s="306"/>
      <c r="F7" s="306"/>
      <c r="G7" s="306"/>
      <c r="H7" s="306"/>
    </row>
    <row r="8" spans="1:13" ht="2.1" customHeight="1" x14ac:dyDescent="0.25">
      <c r="A8" s="38"/>
      <c r="B8" s="39"/>
      <c r="C8" s="39"/>
      <c r="D8" s="39"/>
      <c r="E8" s="39"/>
      <c r="F8" s="39"/>
      <c r="G8" s="39"/>
      <c r="H8" s="39"/>
    </row>
    <row r="9" spans="1:13" ht="39.950000000000003" customHeight="1" x14ac:dyDescent="0.25">
      <c r="A9" s="317" t="s">
        <v>271</v>
      </c>
      <c r="B9" s="317"/>
      <c r="C9" s="317"/>
      <c r="D9" s="317"/>
      <c r="E9" s="328"/>
      <c r="F9" s="317" t="s">
        <v>238</v>
      </c>
      <c r="G9" s="317"/>
      <c r="H9" s="317"/>
    </row>
    <row r="10" spans="1:13" ht="30.75" customHeight="1" x14ac:dyDescent="0.25">
      <c r="A10" s="32" t="s">
        <v>50</v>
      </c>
      <c r="B10" s="182" t="s">
        <v>37</v>
      </c>
      <c r="C10" s="248" t="s">
        <v>208</v>
      </c>
      <c r="D10" s="182" t="s">
        <v>37</v>
      </c>
      <c r="E10" s="254" t="s">
        <v>212</v>
      </c>
      <c r="F10" s="215" t="s">
        <v>50</v>
      </c>
      <c r="G10" s="215" t="s">
        <v>37</v>
      </c>
      <c r="H10" s="248" t="s">
        <v>212</v>
      </c>
    </row>
    <row r="11" spans="1:13" x14ac:dyDescent="0.25">
      <c r="A11" s="33" t="s">
        <v>6</v>
      </c>
      <c r="B11" s="335">
        <v>40</v>
      </c>
      <c r="C11" s="34">
        <v>1364.3734881355931</v>
      </c>
      <c r="D11" s="336"/>
      <c r="E11" s="183"/>
      <c r="F11" s="33" t="s">
        <v>6</v>
      </c>
      <c r="G11" s="335">
        <v>40</v>
      </c>
      <c r="H11" s="34">
        <v>1040.8771957499996</v>
      </c>
    </row>
    <row r="12" spans="1:13" x14ac:dyDescent="0.25">
      <c r="A12" s="33" t="s">
        <v>7</v>
      </c>
      <c r="B12" s="335"/>
      <c r="C12" s="34">
        <v>1806.0441224061606</v>
      </c>
      <c r="D12" s="336"/>
      <c r="E12" s="183"/>
      <c r="F12" s="33" t="s">
        <v>7</v>
      </c>
      <c r="G12" s="335"/>
      <c r="H12" s="34">
        <v>1074.6668388456001</v>
      </c>
    </row>
    <row r="13" spans="1:13" x14ac:dyDescent="0.25">
      <c r="A13" s="33" t="s">
        <v>8</v>
      </c>
      <c r="B13" s="335"/>
      <c r="C13" s="34">
        <v>1966.926911302081</v>
      </c>
      <c r="D13" s="336"/>
      <c r="E13" s="183"/>
      <c r="F13" s="33" t="s">
        <v>8</v>
      </c>
      <c r="G13" s="335"/>
      <c r="H13" s="34">
        <v>1140.06567192336</v>
      </c>
    </row>
    <row r="14" spans="1:13" x14ac:dyDescent="0.25">
      <c r="A14" s="33" t="s">
        <v>9</v>
      </c>
      <c r="B14" s="335"/>
      <c r="C14" s="34">
        <v>2048.1883911216</v>
      </c>
      <c r="D14" s="336"/>
      <c r="E14" s="183"/>
      <c r="F14" s="33" t="s">
        <v>9</v>
      </c>
      <c r="G14" s="335"/>
      <c r="H14" s="34">
        <v>1478.3277600000001</v>
      </c>
    </row>
    <row r="15" spans="1:13" x14ac:dyDescent="0.25">
      <c r="A15" s="33" t="s">
        <v>10</v>
      </c>
      <c r="B15" s="335"/>
      <c r="C15" s="34">
        <v>2432.3507618089684</v>
      </c>
      <c r="D15" s="336"/>
      <c r="E15" s="183"/>
      <c r="F15" s="33" t="s">
        <v>10</v>
      </c>
      <c r="G15" s="335"/>
      <c r="H15" s="34">
        <v>1609.87379906808</v>
      </c>
      <c r="L15" s="241"/>
      <c r="M15" s="241"/>
    </row>
    <row r="16" spans="1:13" x14ac:dyDescent="0.25">
      <c r="A16" s="33" t="s">
        <v>11</v>
      </c>
      <c r="B16" s="335"/>
      <c r="C16" s="34">
        <v>2728.6420899497762</v>
      </c>
      <c r="D16" s="336"/>
      <c r="E16" s="183"/>
      <c r="F16" s="33" t="s">
        <v>11</v>
      </c>
      <c r="G16" s="335"/>
      <c r="H16" s="34">
        <v>2211.2279652808802</v>
      </c>
      <c r="L16" s="241"/>
      <c r="M16" s="241"/>
    </row>
    <row r="17" spans="1:13" x14ac:dyDescent="0.25">
      <c r="A17" s="33" t="s">
        <v>13</v>
      </c>
      <c r="B17" s="335">
        <v>25</v>
      </c>
      <c r="C17" s="264">
        <v>4497.4053941472457</v>
      </c>
      <c r="D17" s="335">
        <v>16</v>
      </c>
      <c r="E17" s="264">
        <v>4328.0783562966108</v>
      </c>
      <c r="F17" s="33" t="s">
        <v>13</v>
      </c>
      <c r="G17" s="335">
        <v>25</v>
      </c>
      <c r="H17" s="264">
        <v>2815.09</v>
      </c>
      <c r="K17" s="9"/>
      <c r="L17" s="241"/>
      <c r="M17" s="241"/>
    </row>
    <row r="18" spans="1:13" x14ac:dyDescent="0.25">
      <c r="A18" s="33" t="s">
        <v>14</v>
      </c>
      <c r="B18" s="335"/>
      <c r="C18" s="264">
        <v>5921.4536101689691</v>
      </c>
      <c r="D18" s="335"/>
      <c r="E18" s="264">
        <v>5551.7009085762702</v>
      </c>
      <c r="F18" s="33" t="s">
        <v>14</v>
      </c>
      <c r="G18" s="335"/>
      <c r="H18" s="264">
        <v>3541.7223579497763</v>
      </c>
      <c r="K18" s="9"/>
      <c r="L18" s="241"/>
      <c r="M18" s="241"/>
    </row>
    <row r="19" spans="1:13" x14ac:dyDescent="0.25">
      <c r="A19" s="33" t="s">
        <v>16</v>
      </c>
      <c r="B19" s="335"/>
      <c r="C19" s="264">
        <v>12742.593461262097</v>
      </c>
      <c r="D19" s="335"/>
      <c r="E19" s="264">
        <v>11837.145319627116</v>
      </c>
      <c r="F19" s="33" t="s">
        <v>16</v>
      </c>
      <c r="G19" s="335"/>
      <c r="H19" s="264">
        <v>7866.4582365019569</v>
      </c>
      <c r="J19" s="40">
        <v>11039.681835000001</v>
      </c>
      <c r="K19" s="9">
        <f>J19*1.08</f>
        <v>11922.856381800002</v>
      </c>
      <c r="L19" s="241"/>
      <c r="M19" s="241"/>
    </row>
    <row r="20" spans="1:13" x14ac:dyDescent="0.25">
      <c r="A20" s="33" t="s">
        <v>18</v>
      </c>
      <c r="B20" s="335"/>
      <c r="C20" s="264">
        <v>15076.508594849045</v>
      </c>
      <c r="D20" s="335"/>
      <c r="E20" s="264">
        <v>14256.129538863875</v>
      </c>
      <c r="F20" s="33" t="s">
        <v>18</v>
      </c>
      <c r="G20" s="335"/>
      <c r="H20" s="264">
        <v>10112.90594772465</v>
      </c>
      <c r="J20" s="40">
        <v>21853.792372881358</v>
      </c>
      <c r="K20" s="9">
        <f>J20*1.07</f>
        <v>23383.557838983055</v>
      </c>
      <c r="L20" s="241"/>
      <c r="M20" s="241"/>
    </row>
    <row r="21" spans="1:13" x14ac:dyDescent="0.25">
      <c r="A21" s="33" t="s">
        <v>20</v>
      </c>
      <c r="B21" s="335"/>
      <c r="C21" s="264">
        <v>25570.747834632006</v>
      </c>
      <c r="D21" s="335"/>
      <c r="E21" s="290">
        <v>21389.6043489492</v>
      </c>
      <c r="F21" s="33" t="s">
        <v>20</v>
      </c>
      <c r="G21" s="335"/>
      <c r="H21" s="264">
        <v>16831.758708103502</v>
      </c>
      <c r="J21" s="40">
        <v>84088.98305084747</v>
      </c>
      <c r="K21" s="9">
        <f>J21*1.15</f>
        <v>96702.330508474581</v>
      </c>
      <c r="L21" s="241"/>
    </row>
    <row r="22" spans="1:13" x14ac:dyDescent="0.25">
      <c r="A22" s="33" t="s">
        <v>22</v>
      </c>
      <c r="B22" s="335"/>
      <c r="C22" s="264">
        <v>46856.689742296665</v>
      </c>
      <c r="D22" s="335"/>
      <c r="E22" s="290">
        <v>42918.182057669495</v>
      </c>
      <c r="F22" s="33" t="s">
        <v>22</v>
      </c>
      <c r="G22" s="335"/>
      <c r="H22" s="264">
        <v>33019.886714062501</v>
      </c>
      <c r="J22" s="40">
        <v>151983.05084745763</v>
      </c>
      <c r="K22" s="9">
        <f>J22*1.07</f>
        <v>162621.86440677967</v>
      </c>
      <c r="L22" s="241"/>
    </row>
    <row r="23" spans="1:13" ht="15.75" customHeight="1" x14ac:dyDescent="0.25">
      <c r="A23" s="33" t="s">
        <v>24</v>
      </c>
      <c r="B23" s="337"/>
      <c r="C23" s="34">
        <v>152135.478</v>
      </c>
      <c r="D23" s="337"/>
      <c r="E23" s="184">
        <v>138304.97999999998</v>
      </c>
      <c r="F23" s="33" t="s">
        <v>24</v>
      </c>
      <c r="G23" s="337"/>
      <c r="H23" s="34">
        <v>128737.02600000001</v>
      </c>
      <c r="K23" s="9"/>
    </row>
    <row r="24" spans="1:13" ht="15.75" customHeight="1" x14ac:dyDescent="0.25">
      <c r="A24" s="33" t="s">
        <v>26</v>
      </c>
      <c r="B24" s="337"/>
      <c r="C24" s="34">
        <v>244177.51049999997</v>
      </c>
      <c r="D24" s="337"/>
      <c r="E24" s="184">
        <v>221979.03750000001</v>
      </c>
      <c r="F24" s="33" t="s">
        <v>26</v>
      </c>
      <c r="G24" s="337"/>
      <c r="H24" s="34">
        <v>206622.94950000002</v>
      </c>
      <c r="K24" s="9"/>
    </row>
    <row r="25" spans="1:13" ht="15.75" customHeight="1" x14ac:dyDescent="0.25">
      <c r="A25" s="33" t="s">
        <v>28</v>
      </c>
      <c r="B25" s="337"/>
      <c r="C25" s="34">
        <v>633183.6059999998</v>
      </c>
      <c r="D25" s="337"/>
      <c r="E25" s="184">
        <v>575621.04599999997</v>
      </c>
      <c r="F25" s="33" t="s">
        <v>28</v>
      </c>
      <c r="G25" s="337"/>
      <c r="H25" s="34">
        <v>584848.58849999995</v>
      </c>
      <c r="K25" s="9"/>
    </row>
    <row r="26" spans="1:13" ht="15.75" customHeight="1" x14ac:dyDescent="0.25">
      <c r="A26" s="33" t="s">
        <v>30</v>
      </c>
      <c r="B26" s="337"/>
      <c r="C26" s="34">
        <v>716319.15299999993</v>
      </c>
      <c r="D26" s="337"/>
      <c r="E26" s="184">
        <v>651199.22999999986</v>
      </c>
      <c r="F26" s="33" t="s">
        <v>30</v>
      </c>
      <c r="G26" s="337"/>
      <c r="H26" s="34">
        <v>659767.58099999989</v>
      </c>
      <c r="K26" s="9"/>
    </row>
    <row r="27" spans="1:13" ht="15.75" customHeight="1" x14ac:dyDescent="0.25">
      <c r="A27" s="33" t="s">
        <v>32</v>
      </c>
      <c r="B27" s="337"/>
      <c r="C27" s="34">
        <v>1241999.9999999998</v>
      </c>
      <c r="D27" s="337"/>
      <c r="E27" s="184">
        <v>1200599.9999999998</v>
      </c>
      <c r="F27" s="33" t="s">
        <v>32</v>
      </c>
      <c r="G27" s="337"/>
      <c r="H27" s="34">
        <v>1172999.9999999998</v>
      </c>
      <c r="K27" s="9"/>
    </row>
    <row r="28" spans="1:13" ht="15.75" customHeight="1" x14ac:dyDescent="0.25">
      <c r="A28" s="33" t="s">
        <v>33</v>
      </c>
      <c r="B28" s="337"/>
      <c r="C28" s="41" t="s">
        <v>29</v>
      </c>
      <c r="D28" s="337"/>
      <c r="E28" s="41" t="s">
        <v>29</v>
      </c>
      <c r="F28" s="33" t="s">
        <v>33</v>
      </c>
      <c r="G28" s="337"/>
      <c r="H28" s="41" t="s">
        <v>29</v>
      </c>
      <c r="K28" s="9"/>
    </row>
    <row r="29" spans="1:13" ht="15.75" customHeight="1" x14ac:dyDescent="0.25">
      <c r="A29" s="33" t="s">
        <v>34</v>
      </c>
      <c r="B29" s="337"/>
      <c r="C29" s="41" t="s">
        <v>29</v>
      </c>
      <c r="D29" s="337"/>
      <c r="E29" s="41" t="s">
        <v>29</v>
      </c>
      <c r="F29" s="33" t="s">
        <v>34</v>
      </c>
      <c r="G29" s="337"/>
      <c r="H29" s="41" t="s">
        <v>29</v>
      </c>
    </row>
    <row r="30" spans="1:13" x14ac:dyDescent="0.25">
      <c r="A30" s="332" t="s">
        <v>239</v>
      </c>
      <c r="B30" s="332"/>
      <c r="C30" s="332"/>
      <c r="D30" s="332"/>
      <c r="E30" s="332"/>
      <c r="F30" s="332"/>
      <c r="G30" s="332"/>
      <c r="H30" s="332"/>
    </row>
    <row r="31" spans="1:13" x14ac:dyDescent="0.25">
      <c r="A31" s="333" t="s">
        <v>38</v>
      </c>
      <c r="B31" s="334"/>
      <c r="C31" s="334"/>
      <c r="D31" s="334"/>
      <c r="E31" s="334"/>
      <c r="F31" s="334"/>
      <c r="G31" s="334"/>
      <c r="H31" s="334"/>
    </row>
    <row r="32" spans="1:13" x14ac:dyDescent="0.25">
      <c r="A32" s="238"/>
      <c r="B32" s="42"/>
      <c r="C32" s="260"/>
      <c r="D32" s="42"/>
      <c r="E32" s="43"/>
      <c r="F32" s="42"/>
      <c r="G32" s="42"/>
      <c r="H32" s="260"/>
    </row>
    <row r="33" spans="1:8" ht="28.5" customHeight="1" x14ac:dyDescent="0.25">
      <c r="A33" s="327" t="s">
        <v>383</v>
      </c>
      <c r="B33" s="327"/>
      <c r="C33" s="327"/>
      <c r="D33" s="42"/>
      <c r="E33" s="260"/>
      <c r="F33" s="42"/>
      <c r="G33" s="42"/>
      <c r="H33" s="260"/>
    </row>
    <row r="34" spans="1:8" x14ac:dyDescent="0.25">
      <c r="A34" s="42"/>
      <c r="B34" s="42"/>
      <c r="C34" s="260"/>
      <c r="D34" s="42"/>
      <c r="E34" s="260"/>
      <c r="F34" s="42"/>
      <c r="G34" s="42"/>
      <c r="H34" s="260"/>
    </row>
    <row r="35" spans="1:8" x14ac:dyDescent="0.25">
      <c r="A35" s="42"/>
      <c r="B35" s="42"/>
      <c r="C35" s="260"/>
      <c r="D35" s="42"/>
      <c r="E35" s="260"/>
      <c r="F35" s="42"/>
      <c r="G35" s="42"/>
      <c r="H35" s="260"/>
    </row>
    <row r="36" spans="1:8" x14ac:dyDescent="0.25">
      <c r="A36" s="42"/>
      <c r="B36" s="42"/>
      <c r="C36" s="260"/>
      <c r="D36" s="42"/>
      <c r="E36" s="260"/>
      <c r="F36" s="42"/>
      <c r="G36" s="42"/>
      <c r="H36" s="260"/>
    </row>
    <row r="37" spans="1:8" x14ac:dyDescent="0.25">
      <c r="A37" s="42"/>
      <c r="B37" s="42"/>
      <c r="C37" s="260"/>
      <c r="D37" s="42"/>
      <c r="E37" s="260"/>
      <c r="F37" s="42"/>
      <c r="G37" s="42"/>
      <c r="H37" s="260"/>
    </row>
  </sheetData>
  <mergeCells count="16">
    <mergeCell ref="A33:C33"/>
    <mergeCell ref="A9:E9"/>
    <mergeCell ref="F9:H9"/>
    <mergeCell ref="A1:H1"/>
    <mergeCell ref="A3:H3"/>
    <mergeCell ref="A5:H5"/>
    <mergeCell ref="A6:H6"/>
    <mergeCell ref="A7:H7"/>
    <mergeCell ref="A30:H30"/>
    <mergeCell ref="A31:H31"/>
    <mergeCell ref="B11:B16"/>
    <mergeCell ref="D11:D16"/>
    <mergeCell ref="G11:G16"/>
    <mergeCell ref="B17:B29"/>
    <mergeCell ref="D17:D29"/>
    <mergeCell ref="G17:G29"/>
  </mergeCells>
  <printOptions horizontalCentered="1"/>
  <pageMargins left="0.23622047244094491" right="0.23622047244094491" top="0" bottom="0" header="0.31496062992125984" footer="0.31496062992125984"/>
  <pageSetup paperSize="9" scale="9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"/>
  <sheetViews>
    <sheetView topLeftCell="A2" zoomScaleNormal="100" workbookViewId="0">
      <selection activeCell="H17" sqref="H17:H21"/>
    </sheetView>
  </sheetViews>
  <sheetFormatPr defaultColWidth="9.140625" defaultRowHeight="15" x14ac:dyDescent="0.25"/>
  <cols>
    <col min="1" max="1" width="13.7109375" style="49" customWidth="1"/>
    <col min="2" max="5" width="12.42578125" style="49" customWidth="1"/>
    <col min="6" max="6" width="13.7109375" style="49" customWidth="1"/>
    <col min="7" max="8" width="12.42578125" style="49" customWidth="1"/>
    <col min="9" max="9" width="9.140625" style="45"/>
    <col min="10" max="11" width="11.5703125" style="45" bestFit="1" customWidth="1"/>
    <col min="12" max="16384" width="9.140625" style="45"/>
  </cols>
  <sheetData>
    <row r="1" spans="1:9" ht="60" customHeight="1" x14ac:dyDescent="0.25">
      <c r="A1" s="302" t="s">
        <v>236</v>
      </c>
      <c r="B1" s="319"/>
      <c r="C1" s="319"/>
      <c r="D1" s="319"/>
      <c r="E1" s="319"/>
      <c r="F1" s="319"/>
      <c r="G1" s="319"/>
      <c r="H1" s="319"/>
    </row>
    <row r="2" spans="1:9" ht="2.1" customHeight="1" x14ac:dyDescent="0.25">
      <c r="C2" s="251"/>
      <c r="E2" s="251"/>
      <c r="H2" s="251"/>
    </row>
    <row r="3" spans="1:9" ht="95.1" customHeight="1" x14ac:dyDescent="0.25">
      <c r="A3" s="338" t="s">
        <v>272</v>
      </c>
      <c r="B3" s="338"/>
      <c r="C3" s="338"/>
      <c r="D3" s="338"/>
      <c r="E3" s="338"/>
      <c r="F3" s="338"/>
      <c r="G3" s="338"/>
      <c r="H3" s="338"/>
    </row>
    <row r="4" spans="1:9" ht="2.1" customHeight="1" x14ac:dyDescent="0.25">
      <c r="A4" s="50"/>
      <c r="B4" s="50"/>
      <c r="C4" s="262"/>
      <c r="D4" s="50"/>
      <c r="E4" s="262"/>
      <c r="F4" s="50"/>
      <c r="G4" s="50"/>
      <c r="H4" s="262"/>
    </row>
    <row r="5" spans="1:9" ht="15" customHeight="1" x14ac:dyDescent="0.25">
      <c r="A5" s="339" t="s">
        <v>39</v>
      </c>
      <c r="B5" s="339"/>
      <c r="C5" s="339"/>
      <c r="D5" s="339"/>
      <c r="E5" s="339"/>
      <c r="F5" s="339"/>
      <c r="G5" s="339"/>
      <c r="H5" s="339"/>
    </row>
    <row r="6" spans="1:9" ht="2.1" customHeight="1" x14ac:dyDescent="0.25">
      <c r="A6" s="50"/>
      <c r="B6" s="50"/>
      <c r="C6" s="262"/>
      <c r="D6" s="50"/>
      <c r="E6" s="262"/>
      <c r="F6" s="50"/>
      <c r="G6" s="50"/>
      <c r="H6" s="262"/>
    </row>
    <row r="7" spans="1:9" ht="30" customHeight="1" x14ac:dyDescent="0.25">
      <c r="A7" s="306" t="s">
        <v>273</v>
      </c>
      <c r="B7" s="306"/>
      <c r="C7" s="306"/>
      <c r="D7" s="306"/>
      <c r="E7" s="306"/>
      <c r="F7" s="306"/>
      <c r="G7" s="306"/>
      <c r="H7" s="306"/>
    </row>
    <row r="8" spans="1:9" ht="2.1" customHeight="1" x14ac:dyDescent="0.25">
      <c r="A8" s="50"/>
      <c r="B8" s="50"/>
      <c r="C8" s="262"/>
      <c r="D8" s="50"/>
      <c r="E8" s="262"/>
      <c r="F8" s="50"/>
      <c r="G8" s="50"/>
      <c r="H8" s="262"/>
    </row>
    <row r="9" spans="1:9" ht="39.950000000000003" customHeight="1" x14ac:dyDescent="0.25">
      <c r="A9" s="317" t="s">
        <v>274</v>
      </c>
      <c r="B9" s="317"/>
      <c r="C9" s="317"/>
      <c r="D9" s="317"/>
      <c r="E9" s="317"/>
      <c r="F9" s="317" t="s">
        <v>241</v>
      </c>
      <c r="G9" s="317"/>
      <c r="H9" s="317"/>
    </row>
    <row r="10" spans="1:9" ht="32.25" customHeight="1" x14ac:dyDescent="0.25">
      <c r="A10" s="32" t="s">
        <v>1</v>
      </c>
      <c r="B10" s="196" t="s">
        <v>37</v>
      </c>
      <c r="C10" s="248" t="s">
        <v>208</v>
      </c>
      <c r="D10" s="196" t="s">
        <v>37</v>
      </c>
      <c r="E10" s="248" t="s">
        <v>208</v>
      </c>
      <c r="F10" s="196" t="s">
        <v>1</v>
      </c>
      <c r="G10" s="196" t="s">
        <v>37</v>
      </c>
      <c r="H10" s="248" t="s">
        <v>208</v>
      </c>
    </row>
    <row r="11" spans="1:9" x14ac:dyDescent="0.25">
      <c r="A11" s="17" t="s">
        <v>40</v>
      </c>
      <c r="B11" s="335">
        <v>40</v>
      </c>
      <c r="C11" s="181">
        <v>1454.5501047</v>
      </c>
      <c r="D11" s="336"/>
      <c r="E11" s="252"/>
      <c r="F11" s="17" t="s">
        <v>40</v>
      </c>
      <c r="G11" s="335">
        <v>40</v>
      </c>
      <c r="H11" s="181">
        <v>1069.427205</v>
      </c>
      <c r="I11"/>
    </row>
    <row r="12" spans="1:9" x14ac:dyDescent="0.25">
      <c r="A12" s="17" t="s">
        <v>41</v>
      </c>
      <c r="B12" s="335"/>
      <c r="C12" s="181">
        <v>1762.1951193000002</v>
      </c>
      <c r="D12" s="336"/>
      <c r="E12" s="252"/>
      <c r="F12" s="17" t="s">
        <v>41</v>
      </c>
      <c r="G12" s="335"/>
      <c r="H12" s="181">
        <v>1077.7009370400001</v>
      </c>
      <c r="I12"/>
    </row>
    <row r="13" spans="1:9" ht="15.75" customHeight="1" x14ac:dyDescent="0.25">
      <c r="A13" s="17" t="s">
        <v>42</v>
      </c>
      <c r="B13" s="335"/>
      <c r="C13" s="181">
        <v>1871.5191264000005</v>
      </c>
      <c r="D13" s="336"/>
      <c r="E13" s="252"/>
      <c r="F13" s="17" t="s">
        <v>42</v>
      </c>
      <c r="G13" s="335"/>
      <c r="H13" s="181">
        <v>1126.86954975</v>
      </c>
      <c r="I13"/>
    </row>
    <row r="14" spans="1:9" x14ac:dyDescent="0.25">
      <c r="A14" s="17" t="s">
        <v>43</v>
      </c>
      <c r="B14" s="335"/>
      <c r="C14" s="181">
        <v>2187.6442025256001</v>
      </c>
      <c r="D14" s="336"/>
      <c r="E14" s="252"/>
      <c r="F14" s="17" t="s">
        <v>43</v>
      </c>
      <c r="G14" s="335"/>
      <c r="H14" s="181">
        <v>1456.7214312000003</v>
      </c>
      <c r="I14"/>
    </row>
    <row r="15" spans="1:9" x14ac:dyDescent="0.25">
      <c r="A15" s="17" t="s">
        <v>44</v>
      </c>
      <c r="B15" s="335"/>
      <c r="C15" s="181">
        <v>2415.1702454528345</v>
      </c>
      <c r="D15" s="336"/>
      <c r="E15" s="252"/>
      <c r="F15" s="17" t="s">
        <v>44</v>
      </c>
      <c r="G15" s="335"/>
      <c r="H15" s="181">
        <v>1589.5577092500002</v>
      </c>
      <c r="I15"/>
    </row>
    <row r="16" spans="1:9" x14ac:dyDescent="0.25">
      <c r="A16" s="17" t="s">
        <v>12</v>
      </c>
      <c r="B16" s="335">
        <v>25</v>
      </c>
      <c r="C16" s="181">
        <v>3248.7869985757638</v>
      </c>
      <c r="D16" s="344">
        <v>16</v>
      </c>
      <c r="E16" s="181">
        <v>3033.2884146101696</v>
      </c>
      <c r="F16" s="17" t="s">
        <v>12</v>
      </c>
      <c r="G16" s="335">
        <v>25</v>
      </c>
      <c r="H16" s="181">
        <v>2182.0970619</v>
      </c>
      <c r="I16"/>
    </row>
    <row r="17" spans="1:9" x14ac:dyDescent="0.25">
      <c r="A17" s="17" t="s">
        <v>45</v>
      </c>
      <c r="B17" s="335"/>
      <c r="C17" s="265">
        <v>4683.8423474084748</v>
      </c>
      <c r="D17" s="345"/>
      <c r="E17" s="265">
        <v>4497.2075229437296</v>
      </c>
      <c r="F17" s="17" t="s">
        <v>45</v>
      </c>
      <c r="G17" s="335"/>
      <c r="H17" s="265">
        <v>2986.4281882050004</v>
      </c>
      <c r="I17"/>
    </row>
    <row r="18" spans="1:9" x14ac:dyDescent="0.25">
      <c r="A18" s="17" t="s">
        <v>15</v>
      </c>
      <c r="B18" s="335"/>
      <c r="C18" s="265">
        <v>6156.9322916796618</v>
      </c>
      <c r="D18" s="345"/>
      <c r="E18" s="265">
        <v>5307.6014156745769</v>
      </c>
      <c r="F18" s="17" t="s">
        <v>15</v>
      </c>
      <c r="G18" s="335"/>
      <c r="H18" s="265">
        <v>3670.1544218377512</v>
      </c>
      <c r="I18"/>
    </row>
    <row r="19" spans="1:9" x14ac:dyDescent="0.25">
      <c r="A19" s="17" t="s">
        <v>17</v>
      </c>
      <c r="B19" s="335"/>
      <c r="C19" s="265">
        <v>12696.389478252369</v>
      </c>
      <c r="D19" s="345"/>
      <c r="E19" s="265">
        <v>11898.398832235172</v>
      </c>
      <c r="F19" s="17" t="s">
        <v>17</v>
      </c>
      <c r="G19" s="335"/>
      <c r="H19" s="265">
        <v>8293.3818438141971</v>
      </c>
      <c r="I19"/>
    </row>
    <row r="20" spans="1:9" x14ac:dyDescent="0.25">
      <c r="A20" s="17" t="s">
        <v>46</v>
      </c>
      <c r="B20" s="335"/>
      <c r="C20" s="265">
        <v>17882.100189343222</v>
      </c>
      <c r="D20" s="345"/>
      <c r="E20" s="265">
        <v>15078.381902725421</v>
      </c>
      <c r="F20" s="17" t="s">
        <v>46</v>
      </c>
      <c r="G20" s="335"/>
      <c r="H20" s="265">
        <v>9591.6092109020356</v>
      </c>
      <c r="I20"/>
    </row>
    <row r="21" spans="1:9" x14ac:dyDescent="0.25">
      <c r="A21" s="17" t="s">
        <v>21</v>
      </c>
      <c r="B21" s="335"/>
      <c r="C21" s="265">
        <v>32038.030752964227</v>
      </c>
      <c r="D21" s="345"/>
      <c r="E21" s="265">
        <v>27578.99540052297</v>
      </c>
      <c r="F21" s="17" t="s">
        <v>21</v>
      </c>
      <c r="G21" s="335"/>
      <c r="H21" s="265">
        <v>19250.615738305431</v>
      </c>
      <c r="I21"/>
    </row>
    <row r="22" spans="1:9" ht="15" customHeight="1" x14ac:dyDescent="0.25">
      <c r="A22" s="17" t="s">
        <v>23</v>
      </c>
      <c r="B22" s="343"/>
      <c r="C22" s="265">
        <v>55494.009219279658</v>
      </c>
      <c r="D22" s="346"/>
      <c r="E22" s="265">
        <v>50652.909429025414</v>
      </c>
      <c r="F22" s="17" t="s">
        <v>23</v>
      </c>
      <c r="G22" s="343"/>
      <c r="H22" s="181">
        <v>37514.057415254232</v>
      </c>
      <c r="I22"/>
    </row>
    <row r="23" spans="1:9" ht="15" customHeight="1" x14ac:dyDescent="0.25">
      <c r="A23" s="17" t="s">
        <v>25</v>
      </c>
      <c r="B23" s="343"/>
      <c r="C23" s="181">
        <v>152135.478</v>
      </c>
      <c r="D23" s="346"/>
      <c r="E23" s="181">
        <v>138304.97999999998</v>
      </c>
      <c r="F23" s="17" t="s">
        <v>25</v>
      </c>
      <c r="G23" s="343"/>
      <c r="H23" s="181">
        <v>128737.02600000001</v>
      </c>
      <c r="I23"/>
    </row>
    <row r="24" spans="1:9" ht="15" customHeight="1" x14ac:dyDescent="0.25">
      <c r="A24" s="17" t="s">
        <v>27</v>
      </c>
      <c r="B24" s="343"/>
      <c r="C24" s="181">
        <v>244177.51049999997</v>
      </c>
      <c r="D24" s="346"/>
      <c r="E24" s="181">
        <v>221979.03750000001</v>
      </c>
      <c r="F24" s="17" t="s">
        <v>27</v>
      </c>
      <c r="G24" s="343"/>
      <c r="H24" s="181">
        <v>206612.70300000001</v>
      </c>
    </row>
    <row r="25" spans="1:9" ht="15" customHeight="1" x14ac:dyDescent="0.25">
      <c r="A25" s="17" t="s">
        <v>47</v>
      </c>
      <c r="B25" s="343"/>
      <c r="C25" s="181">
        <v>395862.14249999996</v>
      </c>
      <c r="D25" s="346"/>
      <c r="E25" s="181">
        <v>359873.01899999997</v>
      </c>
      <c r="F25" s="17" t="s">
        <v>47</v>
      </c>
      <c r="G25" s="343"/>
      <c r="H25" s="181">
        <v>339309.43199999997</v>
      </c>
    </row>
    <row r="26" spans="1:9" ht="15" customHeight="1" x14ac:dyDescent="0.25">
      <c r="A26" s="17" t="s">
        <v>31</v>
      </c>
      <c r="B26" s="343"/>
      <c r="C26" s="181">
        <v>716319.15299999993</v>
      </c>
      <c r="D26" s="346"/>
      <c r="E26" s="181">
        <v>651199.22999999986</v>
      </c>
      <c r="F26" s="17" t="s">
        <v>31</v>
      </c>
      <c r="G26" s="343"/>
      <c r="H26" s="181">
        <v>659767.58099999989</v>
      </c>
    </row>
    <row r="27" spans="1:9" ht="15" customHeight="1" x14ac:dyDescent="0.25">
      <c r="A27" s="17" t="s">
        <v>48</v>
      </c>
      <c r="B27" s="343"/>
      <c r="C27" s="48" t="s">
        <v>29</v>
      </c>
      <c r="D27" s="346"/>
      <c r="E27" s="48" t="s">
        <v>29</v>
      </c>
      <c r="F27" s="17" t="s">
        <v>48</v>
      </c>
      <c r="G27" s="343"/>
      <c r="H27" s="48" t="s">
        <v>29</v>
      </c>
    </row>
    <row r="28" spans="1:9" ht="15" customHeight="1" x14ac:dyDescent="0.25">
      <c r="A28" s="17" t="s">
        <v>49</v>
      </c>
      <c r="B28" s="343"/>
      <c r="C28" s="48" t="s">
        <v>29</v>
      </c>
      <c r="D28" s="347"/>
      <c r="E28" s="48" t="s">
        <v>29</v>
      </c>
      <c r="F28" s="17" t="s">
        <v>49</v>
      </c>
      <c r="G28" s="343"/>
      <c r="H28" s="48" t="s">
        <v>29</v>
      </c>
    </row>
    <row r="29" spans="1:9" x14ac:dyDescent="0.25">
      <c r="A29" s="340" t="s">
        <v>275</v>
      </c>
      <c r="B29" s="340"/>
      <c r="C29" s="340"/>
      <c r="D29" s="340"/>
      <c r="E29" s="340"/>
      <c r="F29" s="340"/>
      <c r="G29" s="340"/>
      <c r="H29" s="340"/>
    </row>
    <row r="30" spans="1:9" x14ac:dyDescent="0.25">
      <c r="A30" s="341" t="s">
        <v>38</v>
      </c>
      <c r="B30" s="342"/>
      <c r="C30" s="342"/>
      <c r="D30" s="342"/>
      <c r="E30" s="342"/>
      <c r="F30" s="342"/>
      <c r="G30" s="342"/>
      <c r="H30" s="342"/>
    </row>
    <row r="31" spans="1:9" x14ac:dyDescent="0.25">
      <c r="A31" s="238"/>
      <c r="C31" s="251"/>
      <c r="E31" s="251"/>
      <c r="H31" s="251"/>
    </row>
    <row r="32" spans="1:9" ht="25.5" customHeight="1" x14ac:dyDescent="0.25">
      <c r="A32" s="327" t="s">
        <v>383</v>
      </c>
      <c r="B32" s="327"/>
      <c r="C32" s="327"/>
      <c r="E32" s="251"/>
      <c r="H32" s="251"/>
    </row>
    <row r="33" spans="1:8" x14ac:dyDescent="0.25">
      <c r="A33" s="287"/>
      <c r="B33" s="287"/>
      <c r="C33" s="287"/>
      <c r="D33" s="287"/>
      <c r="E33" s="287"/>
      <c r="F33" s="287"/>
      <c r="G33" s="287"/>
      <c r="H33" s="287"/>
    </row>
  </sheetData>
  <mergeCells count="15">
    <mergeCell ref="A32:C32"/>
    <mergeCell ref="A29:H29"/>
    <mergeCell ref="A30:H30"/>
    <mergeCell ref="B11:B15"/>
    <mergeCell ref="D11:D15"/>
    <mergeCell ref="G11:G15"/>
    <mergeCell ref="B16:B28"/>
    <mergeCell ref="D16:D28"/>
    <mergeCell ref="G16:G28"/>
    <mergeCell ref="A1:H1"/>
    <mergeCell ref="A3:H3"/>
    <mergeCell ref="A5:H5"/>
    <mergeCell ref="A7:H7"/>
    <mergeCell ref="A9:E9"/>
    <mergeCell ref="F9:H9"/>
  </mergeCells>
  <printOptions horizontalCentered="1"/>
  <pageMargins left="0.23622047244094491" right="0.23622047244094491" top="0" bottom="0" header="0.31496062992125984" footer="0.31496062992125984"/>
  <pageSetup paperSize="9" scale="96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0"/>
  <sheetViews>
    <sheetView zoomScaleNormal="100" workbookViewId="0">
      <selection activeCell="K27" sqref="K27"/>
    </sheetView>
  </sheetViews>
  <sheetFormatPr defaultRowHeight="15" x14ac:dyDescent="0.25"/>
  <cols>
    <col min="1" max="1" width="32.7109375" customWidth="1"/>
    <col min="2" max="4" width="21.7109375" customWidth="1"/>
    <col min="5" max="7" width="9.140625" customWidth="1"/>
  </cols>
  <sheetData>
    <row r="1" spans="1:4" ht="60" customHeight="1" x14ac:dyDescent="0.25">
      <c r="A1" s="309" t="s">
        <v>236</v>
      </c>
      <c r="B1" s="310"/>
      <c r="C1" s="310"/>
      <c r="D1" s="310"/>
    </row>
    <row r="2" spans="1:4" ht="2.1" customHeight="1" x14ac:dyDescent="0.25">
      <c r="A2" s="10"/>
      <c r="B2" s="10"/>
      <c r="C2" s="10"/>
      <c r="D2" s="10"/>
    </row>
    <row r="3" spans="1:4" ht="95.1" customHeight="1" x14ac:dyDescent="0.25">
      <c r="A3" s="349" t="s">
        <v>276</v>
      </c>
      <c r="B3" s="350"/>
      <c r="C3" s="350"/>
      <c r="D3" s="350"/>
    </row>
    <row r="4" spans="1:4" ht="2.1" customHeight="1" x14ac:dyDescent="0.25">
      <c r="A4" s="54"/>
      <c r="B4" s="55"/>
      <c r="C4" s="55"/>
      <c r="D4" s="55"/>
    </row>
    <row r="5" spans="1:4" ht="15" customHeight="1" x14ac:dyDescent="0.25">
      <c r="A5" s="351" t="s">
        <v>39</v>
      </c>
      <c r="B5" s="352"/>
      <c r="C5" s="352"/>
      <c r="D5" s="352"/>
    </row>
    <row r="6" spans="1:4" ht="2.1" customHeight="1" x14ac:dyDescent="0.25">
      <c r="A6" s="208"/>
      <c r="B6" s="210"/>
      <c r="C6" s="210"/>
      <c r="D6" s="253"/>
    </row>
    <row r="7" spans="1:4" ht="30" customHeight="1" x14ac:dyDescent="0.25">
      <c r="A7" s="353" t="s">
        <v>273</v>
      </c>
      <c r="B7" s="353"/>
      <c r="C7" s="353"/>
      <c r="D7" s="353"/>
    </row>
    <row r="8" spans="1:4" ht="2.1" customHeight="1" x14ac:dyDescent="0.25">
      <c r="A8" s="57"/>
      <c r="B8" s="210"/>
      <c r="C8" s="210"/>
      <c r="D8" s="253"/>
    </row>
    <row r="9" spans="1:4" ht="30" customHeight="1" x14ac:dyDescent="0.25">
      <c r="A9" s="354" t="s">
        <v>50</v>
      </c>
      <c r="B9" s="356" t="s">
        <v>234</v>
      </c>
      <c r="C9" s="324"/>
      <c r="D9" s="357"/>
    </row>
    <row r="10" spans="1:4" ht="15" customHeight="1" x14ac:dyDescent="0.25">
      <c r="A10" s="355"/>
      <c r="B10" s="209" t="s">
        <v>37</v>
      </c>
      <c r="C10" s="209" t="s">
        <v>235</v>
      </c>
      <c r="D10" s="256" t="s">
        <v>212</v>
      </c>
    </row>
    <row r="11" spans="1:4" x14ac:dyDescent="0.25">
      <c r="A11" s="59" t="s">
        <v>6</v>
      </c>
      <c r="B11" s="348">
        <v>40</v>
      </c>
      <c r="C11" s="8" t="s">
        <v>51</v>
      </c>
      <c r="D11" s="26">
        <v>1351.0199999999998</v>
      </c>
    </row>
    <row r="12" spans="1:4" x14ac:dyDescent="0.25">
      <c r="A12" s="59" t="s">
        <v>7</v>
      </c>
      <c r="B12" s="348"/>
      <c r="C12" s="8" t="s">
        <v>52</v>
      </c>
      <c r="D12" s="26">
        <v>1480.05</v>
      </c>
    </row>
    <row r="13" spans="1:4" x14ac:dyDescent="0.25">
      <c r="A13" s="59" t="s">
        <v>8</v>
      </c>
      <c r="B13" s="348"/>
      <c r="C13" s="8" t="s">
        <v>53</v>
      </c>
      <c r="D13" s="26">
        <v>1803.3840000000002</v>
      </c>
    </row>
    <row r="14" spans="1:4" x14ac:dyDescent="0.25">
      <c r="A14" s="59" t="s">
        <v>9</v>
      </c>
      <c r="B14" s="348"/>
      <c r="C14" s="8" t="s">
        <v>54</v>
      </c>
      <c r="D14" s="26">
        <v>1985.5440000000001</v>
      </c>
    </row>
    <row r="15" spans="1:4" x14ac:dyDescent="0.25">
      <c r="A15" s="59" t="s">
        <v>10</v>
      </c>
      <c r="B15" s="348"/>
      <c r="C15" s="8" t="s">
        <v>55</v>
      </c>
      <c r="D15" s="26">
        <v>2446.2570000000001</v>
      </c>
    </row>
    <row r="16" spans="1:4" x14ac:dyDescent="0.25">
      <c r="A16" s="59" t="s">
        <v>11</v>
      </c>
      <c r="B16" s="348"/>
      <c r="C16" s="8" t="s">
        <v>56</v>
      </c>
      <c r="D16" s="26">
        <v>2883.7446</v>
      </c>
    </row>
    <row r="17" spans="1:4" x14ac:dyDescent="0.25">
      <c r="A17" s="59" t="s">
        <v>13</v>
      </c>
      <c r="B17" s="348">
        <v>16</v>
      </c>
      <c r="C17" s="8" t="s">
        <v>57</v>
      </c>
      <c r="D17" s="26">
        <v>4296.1676999999991</v>
      </c>
    </row>
    <row r="18" spans="1:4" x14ac:dyDescent="0.25">
      <c r="A18" s="59" t="s">
        <v>14</v>
      </c>
      <c r="B18" s="348"/>
      <c r="C18" s="8" t="s">
        <v>58</v>
      </c>
      <c r="D18" s="26">
        <v>5319.147899999999</v>
      </c>
    </row>
    <row r="19" spans="1:4" x14ac:dyDescent="0.25">
      <c r="A19" s="59" t="s">
        <v>16</v>
      </c>
      <c r="B19" s="348"/>
      <c r="C19" s="8" t="s">
        <v>59</v>
      </c>
      <c r="D19" s="26">
        <v>8986.8635999999988</v>
      </c>
    </row>
    <row r="20" spans="1:4" x14ac:dyDescent="0.25">
      <c r="A20" s="59" t="s">
        <v>18</v>
      </c>
      <c r="B20" s="348"/>
      <c r="C20" s="8" t="s">
        <v>60</v>
      </c>
      <c r="D20" s="26">
        <v>12026.127299999998</v>
      </c>
    </row>
    <row r="21" spans="1:4" x14ac:dyDescent="0.25">
      <c r="A21" s="59" t="s">
        <v>20</v>
      </c>
      <c r="B21" s="348"/>
      <c r="C21" s="8" t="s">
        <v>61</v>
      </c>
      <c r="D21" s="26">
        <v>15952.662</v>
      </c>
    </row>
    <row r="22" spans="1:4" x14ac:dyDescent="0.25">
      <c r="A22" s="59" t="s">
        <v>22</v>
      </c>
      <c r="B22" s="348"/>
      <c r="C22" s="8" t="s">
        <v>62</v>
      </c>
      <c r="D22" s="26">
        <v>28388.117999999999</v>
      </c>
    </row>
    <row r="23" spans="1:4" x14ac:dyDescent="0.25">
      <c r="A23" s="59" t="s">
        <v>13</v>
      </c>
      <c r="B23" s="348">
        <v>25</v>
      </c>
      <c r="C23" s="8" t="s">
        <v>57</v>
      </c>
      <c r="D23" s="26">
        <v>4296.1676999999991</v>
      </c>
    </row>
    <row r="24" spans="1:4" x14ac:dyDescent="0.25">
      <c r="A24" s="59" t="s">
        <v>14</v>
      </c>
      <c r="B24" s="348"/>
      <c r="C24" s="8" t="s">
        <v>58</v>
      </c>
      <c r="D24" s="26">
        <v>5319.147899999999</v>
      </c>
    </row>
    <row r="25" spans="1:4" x14ac:dyDescent="0.25">
      <c r="A25" s="59" t="s">
        <v>16</v>
      </c>
      <c r="B25" s="348"/>
      <c r="C25" s="8" t="s">
        <v>59</v>
      </c>
      <c r="D25" s="26">
        <v>9543.3624</v>
      </c>
    </row>
    <row r="26" spans="1:4" x14ac:dyDescent="0.25">
      <c r="A26" s="59" t="s">
        <v>18</v>
      </c>
      <c r="B26" s="348"/>
      <c r="C26" s="8" t="s">
        <v>60</v>
      </c>
      <c r="D26" s="26">
        <v>12253.068299999997</v>
      </c>
    </row>
    <row r="27" spans="1:4" x14ac:dyDescent="0.25">
      <c r="A27" s="59" t="s">
        <v>20</v>
      </c>
      <c r="B27" s="348"/>
      <c r="C27" s="8" t="s">
        <v>61</v>
      </c>
      <c r="D27" s="26">
        <v>17343.150000000001</v>
      </c>
    </row>
    <row r="28" spans="1:4" x14ac:dyDescent="0.25">
      <c r="A28" s="59" t="s">
        <v>22</v>
      </c>
      <c r="B28" s="348"/>
      <c r="C28" s="8" t="s">
        <v>62</v>
      </c>
      <c r="D28" s="26">
        <v>29418.839999999997</v>
      </c>
    </row>
    <row r="30" spans="1:4" x14ac:dyDescent="0.25">
      <c r="A30" s="238" t="s">
        <v>355</v>
      </c>
    </row>
  </sheetData>
  <mergeCells count="9">
    <mergeCell ref="B11:B16"/>
    <mergeCell ref="B17:B22"/>
    <mergeCell ref="B23:B28"/>
    <mergeCell ref="A1:D1"/>
    <mergeCell ref="A3:D3"/>
    <mergeCell ref="A5:D5"/>
    <mergeCell ref="A7:D7"/>
    <mergeCell ref="A9:A10"/>
    <mergeCell ref="B9:D9"/>
  </mergeCells>
  <printOptions horizontalCentered="1"/>
  <pageMargins left="0.23622047244094491" right="0.23622047244094491" top="0" bottom="0" header="0.31496062992125984" footer="0.31496062992125984"/>
  <pageSetup paperSize="9" orientation="portrait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5"/>
  <sheetViews>
    <sheetView zoomScale="94" zoomScaleNormal="94" workbookViewId="0">
      <selection activeCell="H11" sqref="H11:H18"/>
    </sheetView>
  </sheetViews>
  <sheetFormatPr defaultRowHeight="15" x14ac:dyDescent="0.25"/>
  <cols>
    <col min="1" max="1" width="13.7109375" style="3" customWidth="1"/>
    <col min="2" max="4" width="11.7109375" style="3" customWidth="1"/>
    <col min="5" max="5" width="13.7109375" style="3" customWidth="1"/>
    <col min="6" max="8" width="11.7109375" style="3" customWidth="1"/>
  </cols>
  <sheetData>
    <row r="1" spans="1:8" ht="60" customHeight="1" x14ac:dyDescent="0.25">
      <c r="A1" s="302" t="s">
        <v>236</v>
      </c>
      <c r="B1" s="319"/>
      <c r="C1" s="319"/>
      <c r="D1" s="319"/>
      <c r="E1" s="319"/>
      <c r="F1" s="319"/>
      <c r="G1" s="319"/>
      <c r="H1" s="319"/>
    </row>
    <row r="2" spans="1:8" ht="2.1" customHeight="1" x14ac:dyDescent="0.25">
      <c r="A2" s="1"/>
      <c r="B2" s="1"/>
      <c r="C2" s="1"/>
      <c r="D2" s="1"/>
      <c r="E2" s="1"/>
      <c r="F2" s="1"/>
      <c r="G2" s="1"/>
      <c r="H2" s="1"/>
    </row>
    <row r="3" spans="1:8" ht="95.1" customHeight="1" x14ac:dyDescent="0.25">
      <c r="A3" s="320" t="s">
        <v>277</v>
      </c>
      <c r="B3" s="358"/>
      <c r="C3" s="358"/>
      <c r="D3" s="358"/>
      <c r="E3" s="358"/>
      <c r="F3" s="358"/>
      <c r="G3" s="358"/>
      <c r="H3" s="358"/>
    </row>
    <row r="4" spans="1:8" ht="5.85" customHeight="1" x14ac:dyDescent="0.25">
      <c r="A4" s="1"/>
      <c r="B4" s="1"/>
      <c r="C4" s="1"/>
      <c r="D4" s="1"/>
      <c r="E4" s="1"/>
      <c r="F4" s="1"/>
      <c r="G4" s="1"/>
      <c r="H4" s="1"/>
    </row>
    <row r="5" spans="1:8" ht="15" customHeight="1" x14ac:dyDescent="0.25">
      <c r="A5" s="330" t="s">
        <v>39</v>
      </c>
      <c r="B5" s="331"/>
      <c r="C5" s="331"/>
      <c r="D5" s="331"/>
      <c r="E5" s="331"/>
      <c r="F5" s="331"/>
      <c r="G5" s="331"/>
      <c r="H5" s="331"/>
    </row>
    <row r="6" spans="1:8" ht="2.1" customHeight="1" x14ac:dyDescent="0.25">
      <c r="A6" s="180"/>
      <c r="B6" s="180"/>
      <c r="C6" s="180"/>
      <c r="D6" s="180"/>
      <c r="E6" s="180"/>
      <c r="F6" s="180"/>
      <c r="G6" s="180"/>
      <c r="H6" s="180"/>
    </row>
    <row r="7" spans="1:8" ht="28.35" customHeight="1" x14ac:dyDescent="0.25">
      <c r="A7" s="307" t="s">
        <v>273</v>
      </c>
      <c r="B7" s="307"/>
      <c r="C7" s="307"/>
      <c r="D7" s="307"/>
      <c r="E7" s="307"/>
      <c r="F7" s="307"/>
      <c r="G7" s="307"/>
      <c r="H7" s="307"/>
    </row>
    <row r="8" spans="1:8" ht="2.1" customHeight="1" x14ac:dyDescent="0.25">
      <c r="A8" s="1"/>
      <c r="B8" s="1"/>
      <c r="C8" s="1"/>
      <c r="D8" s="1"/>
      <c r="E8" s="1"/>
      <c r="F8" s="1"/>
      <c r="G8" s="1"/>
      <c r="H8" s="1"/>
    </row>
    <row r="9" spans="1:8" ht="42.75" customHeight="1" x14ac:dyDescent="0.25">
      <c r="A9" s="356" t="s">
        <v>278</v>
      </c>
      <c r="B9" s="324"/>
      <c r="C9" s="324"/>
      <c r="D9" s="357"/>
      <c r="E9" s="356" t="s">
        <v>279</v>
      </c>
      <c r="F9" s="324"/>
      <c r="G9" s="324"/>
      <c r="H9" s="357"/>
    </row>
    <row r="10" spans="1:8" ht="31.5" customHeight="1" x14ac:dyDescent="0.25">
      <c r="A10" s="32" t="s">
        <v>50</v>
      </c>
      <c r="B10" s="185" t="s">
        <v>78</v>
      </c>
      <c r="C10" s="185" t="s">
        <v>37</v>
      </c>
      <c r="D10" s="248" t="s">
        <v>208</v>
      </c>
      <c r="E10" s="32" t="s">
        <v>50</v>
      </c>
      <c r="F10" s="185" t="s">
        <v>78</v>
      </c>
      <c r="G10" s="185" t="s">
        <v>37</v>
      </c>
      <c r="H10" s="248" t="s">
        <v>208</v>
      </c>
    </row>
    <row r="11" spans="1:8" x14ac:dyDescent="0.25">
      <c r="A11" s="17" t="s">
        <v>5</v>
      </c>
      <c r="B11" s="52" t="s">
        <v>64</v>
      </c>
      <c r="C11" s="344">
        <v>40</v>
      </c>
      <c r="D11" s="181">
        <v>981.34099999999989</v>
      </c>
      <c r="E11" s="17" t="s">
        <v>40</v>
      </c>
      <c r="F11" s="52" t="s">
        <v>65</v>
      </c>
      <c r="G11" s="344">
        <v>40</v>
      </c>
      <c r="H11" s="181">
        <v>1092.9599999999998</v>
      </c>
    </row>
    <row r="12" spans="1:8" x14ac:dyDescent="0.25">
      <c r="A12" s="17" t="s">
        <v>6</v>
      </c>
      <c r="B12" s="52" t="s">
        <v>66</v>
      </c>
      <c r="C12" s="345"/>
      <c r="D12" s="181">
        <v>1092.9599999999998</v>
      </c>
      <c r="E12" s="17" t="s">
        <v>75</v>
      </c>
      <c r="F12" s="52" t="s">
        <v>67</v>
      </c>
      <c r="G12" s="345"/>
      <c r="H12" s="181">
        <v>1197.702</v>
      </c>
    </row>
    <row r="13" spans="1:8" x14ac:dyDescent="0.25">
      <c r="A13" s="17" t="s">
        <v>7</v>
      </c>
      <c r="B13" s="52" t="s">
        <v>65</v>
      </c>
      <c r="C13" s="345"/>
      <c r="D13" s="181">
        <v>1197.702</v>
      </c>
      <c r="E13" s="17" t="s">
        <v>42</v>
      </c>
      <c r="F13" s="52" t="s">
        <v>68</v>
      </c>
      <c r="G13" s="345"/>
      <c r="H13" s="181">
        <v>1399.2165</v>
      </c>
    </row>
    <row r="14" spans="1:8" x14ac:dyDescent="0.25">
      <c r="A14" s="17" t="s">
        <v>76</v>
      </c>
      <c r="B14" s="52" t="s">
        <v>67</v>
      </c>
      <c r="C14" s="345"/>
      <c r="D14" s="181">
        <v>1399.2165</v>
      </c>
      <c r="E14" s="17" t="s">
        <v>77</v>
      </c>
      <c r="F14" s="52" t="s">
        <v>69</v>
      </c>
      <c r="G14" s="345"/>
      <c r="H14" s="181">
        <v>1598.454</v>
      </c>
    </row>
    <row r="15" spans="1:8" x14ac:dyDescent="0.25">
      <c r="A15" s="17" t="s">
        <v>9</v>
      </c>
      <c r="B15" s="52" t="s">
        <v>68</v>
      </c>
      <c r="C15" s="345"/>
      <c r="D15" s="181">
        <v>1598.454</v>
      </c>
      <c r="E15" s="17" t="s">
        <v>44</v>
      </c>
      <c r="F15" s="52" t="s">
        <v>70</v>
      </c>
      <c r="G15" s="345"/>
      <c r="H15" s="181">
        <v>1863.7244999999998</v>
      </c>
    </row>
    <row r="16" spans="1:8" x14ac:dyDescent="0.25">
      <c r="A16" s="17" t="s">
        <v>10</v>
      </c>
      <c r="B16" s="52" t="s">
        <v>69</v>
      </c>
      <c r="C16" s="345"/>
      <c r="D16" s="181">
        <v>1863.7244999999998</v>
      </c>
      <c r="E16" s="17" t="s">
        <v>12</v>
      </c>
      <c r="F16" s="52" t="s">
        <v>71</v>
      </c>
      <c r="G16" s="344">
        <v>25</v>
      </c>
      <c r="H16" s="181">
        <v>3169.0205000000001</v>
      </c>
    </row>
    <row r="17" spans="1:8" x14ac:dyDescent="0.25">
      <c r="A17" s="17" t="s">
        <v>11</v>
      </c>
      <c r="B17" s="52" t="s">
        <v>70</v>
      </c>
      <c r="C17" s="359"/>
      <c r="D17" s="181">
        <v>2902.4389999999994</v>
      </c>
      <c r="E17" s="17" t="s">
        <v>45</v>
      </c>
      <c r="F17" s="52" t="s">
        <v>72</v>
      </c>
      <c r="G17" s="345"/>
      <c r="H17" s="181">
        <v>3796.7479999999996</v>
      </c>
    </row>
    <row r="18" spans="1:8" x14ac:dyDescent="0.25">
      <c r="A18" s="17" t="s">
        <v>13</v>
      </c>
      <c r="B18" s="52" t="s">
        <v>71</v>
      </c>
      <c r="C18" s="344">
        <v>25</v>
      </c>
      <c r="D18" s="181">
        <v>3773.8169999999996</v>
      </c>
      <c r="E18" s="17" t="s">
        <v>15</v>
      </c>
      <c r="F18" s="52" t="s">
        <v>73</v>
      </c>
      <c r="G18" s="359"/>
      <c r="H18" s="181">
        <v>6484.85</v>
      </c>
    </row>
    <row r="19" spans="1:8" x14ac:dyDescent="0.25">
      <c r="A19" s="17" t="s">
        <v>14</v>
      </c>
      <c r="B19" s="52" t="s">
        <v>72</v>
      </c>
      <c r="C19" s="345"/>
      <c r="D19" s="181">
        <v>4781.3204999999998</v>
      </c>
      <c r="E19" s="63"/>
      <c r="F19" s="64"/>
      <c r="G19" s="64"/>
      <c r="H19" s="251"/>
    </row>
    <row r="20" spans="1:8" x14ac:dyDescent="0.25">
      <c r="A20" s="17" t="s">
        <v>16</v>
      </c>
      <c r="B20" s="52" t="s">
        <v>73</v>
      </c>
      <c r="C20" s="359"/>
      <c r="D20" s="181">
        <v>9818.0445</v>
      </c>
      <c r="E20" s="63"/>
      <c r="F20" s="64"/>
      <c r="G20" s="64"/>
      <c r="H20" s="251"/>
    </row>
    <row r="21" spans="1:8" ht="2.1" customHeight="1" x14ac:dyDescent="0.25">
      <c r="A21" s="65"/>
      <c r="B21" s="66"/>
      <c r="C21" s="67"/>
      <c r="D21" s="62"/>
      <c r="E21" s="63"/>
      <c r="F21" s="64"/>
      <c r="G21" s="64"/>
      <c r="H21" s="251"/>
    </row>
    <row r="22" spans="1:8" ht="30" customHeight="1" x14ac:dyDescent="0.25">
      <c r="A22" s="360" t="s">
        <v>74</v>
      </c>
      <c r="B22" s="361"/>
      <c r="C22" s="361"/>
      <c r="D22" s="361"/>
      <c r="E22" s="361"/>
      <c r="F22" s="361"/>
      <c r="G22" s="361"/>
      <c r="H22" s="361"/>
    </row>
    <row r="23" spans="1:8" x14ac:dyDescent="0.25">
      <c r="A23" s="238" t="s">
        <v>345</v>
      </c>
      <c r="B23" s="70"/>
      <c r="C23" s="70"/>
      <c r="D23" s="70"/>
      <c r="E23" s="70"/>
      <c r="F23" s="70"/>
      <c r="G23" s="70"/>
      <c r="H23" s="260"/>
    </row>
    <row r="24" spans="1:8" x14ac:dyDescent="0.25">
      <c r="A24" s="69"/>
      <c r="B24" s="70"/>
      <c r="C24" s="70"/>
      <c r="D24" s="70"/>
      <c r="E24" s="70"/>
      <c r="F24" s="70"/>
      <c r="G24" s="70"/>
      <c r="H24" s="260"/>
    </row>
    <row r="25" spans="1:8" x14ac:dyDescent="0.25">
      <c r="A25" s="69"/>
      <c r="B25" s="70"/>
      <c r="C25" s="70"/>
      <c r="D25" s="70"/>
      <c r="E25" s="70"/>
      <c r="F25" s="70"/>
      <c r="G25" s="70"/>
      <c r="H25" s="260"/>
    </row>
    <row r="26" spans="1:8" x14ac:dyDescent="0.25">
      <c r="A26" s="69"/>
      <c r="B26" s="70"/>
      <c r="C26" s="70"/>
      <c r="D26" s="70"/>
      <c r="E26" s="70"/>
      <c r="F26" s="70"/>
      <c r="G26" s="70"/>
      <c r="H26" s="260"/>
    </row>
    <row r="27" spans="1:8" x14ac:dyDescent="0.25">
      <c r="D27" s="71"/>
      <c r="E27" s="71"/>
    </row>
    <row r="28" spans="1:8" x14ac:dyDescent="0.25">
      <c r="D28" s="71"/>
      <c r="E28" s="71"/>
    </row>
    <row r="29" spans="1:8" x14ac:dyDescent="0.25">
      <c r="D29" s="71"/>
      <c r="E29" s="71"/>
    </row>
    <row r="30" spans="1:8" x14ac:dyDescent="0.25">
      <c r="D30" s="71"/>
      <c r="E30" s="71"/>
    </row>
    <row r="31" spans="1:8" x14ac:dyDescent="0.25">
      <c r="D31" s="71"/>
      <c r="E31" s="71"/>
    </row>
    <row r="32" spans="1:8" x14ac:dyDescent="0.25">
      <c r="D32" s="71"/>
    </row>
    <row r="33" spans="4:4" x14ac:dyDescent="0.25">
      <c r="D33" s="71"/>
    </row>
    <row r="34" spans="4:4" x14ac:dyDescent="0.25">
      <c r="D34" s="71"/>
    </row>
    <row r="35" spans="4:4" x14ac:dyDescent="0.25">
      <c r="D35" s="71"/>
    </row>
  </sheetData>
  <mergeCells count="11">
    <mergeCell ref="C11:C17"/>
    <mergeCell ref="G11:G15"/>
    <mergeCell ref="G16:G18"/>
    <mergeCell ref="C18:C20"/>
    <mergeCell ref="A22:H22"/>
    <mergeCell ref="A1:H1"/>
    <mergeCell ref="A3:H3"/>
    <mergeCell ref="A5:H5"/>
    <mergeCell ref="A7:H7"/>
    <mergeCell ref="A9:D9"/>
    <mergeCell ref="E9:H9"/>
  </mergeCells>
  <printOptions horizontalCentered="1"/>
  <pageMargins left="0.23622047244094491" right="0.23622047244094491" top="0" bottom="0.74803149606299213" header="0.31496062992125984" footer="0.31496062992125984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2"/>
  <sheetViews>
    <sheetView topLeftCell="A4" zoomScaleNormal="100" workbookViewId="0">
      <selection activeCell="K37" sqref="K37"/>
    </sheetView>
  </sheetViews>
  <sheetFormatPr defaultRowHeight="15" x14ac:dyDescent="0.25"/>
  <cols>
    <col min="1" max="1" width="15.7109375" style="18" customWidth="1"/>
    <col min="2" max="7" width="14.7109375" style="18" customWidth="1"/>
    <col min="9" max="9" width="10.42578125" customWidth="1"/>
  </cols>
  <sheetData>
    <row r="1" spans="1:12" ht="60" customHeight="1" x14ac:dyDescent="0.25">
      <c r="A1" s="302" t="s">
        <v>280</v>
      </c>
      <c r="B1" s="319"/>
      <c r="C1" s="319"/>
      <c r="D1" s="319"/>
      <c r="E1" s="319"/>
      <c r="F1" s="319"/>
      <c r="G1" s="319"/>
    </row>
    <row r="2" spans="1:12" ht="2.1" customHeight="1" x14ac:dyDescent="0.25">
      <c r="A2" s="1"/>
      <c r="B2" s="1"/>
      <c r="C2" s="1"/>
      <c r="D2" s="1"/>
      <c r="E2" s="1"/>
      <c r="F2" s="1"/>
      <c r="G2" s="1"/>
    </row>
    <row r="3" spans="1:12" ht="95.1" customHeight="1" x14ac:dyDescent="0.25">
      <c r="A3" s="305" t="s">
        <v>282</v>
      </c>
      <c r="B3" s="362"/>
      <c r="C3" s="362"/>
      <c r="D3" s="362"/>
      <c r="E3" s="362"/>
      <c r="F3" s="362"/>
      <c r="G3" s="362"/>
    </row>
    <row r="4" spans="1:12" ht="2.1" customHeight="1" x14ac:dyDescent="0.25">
      <c r="A4" s="77"/>
      <c r="B4" s="363"/>
      <c r="C4" s="363"/>
      <c r="D4" s="363"/>
      <c r="E4" s="363"/>
      <c r="F4" s="363"/>
      <c r="G4" s="363"/>
    </row>
    <row r="5" spans="1:12" ht="15" customHeight="1" x14ac:dyDescent="0.25">
      <c r="A5" s="306" t="s">
        <v>213</v>
      </c>
      <c r="B5" s="322"/>
      <c r="C5" s="322"/>
      <c r="D5" s="322"/>
      <c r="E5" s="322"/>
      <c r="F5" s="322"/>
      <c r="G5" s="364"/>
    </row>
    <row r="6" spans="1:12" ht="2.1" customHeight="1" x14ac:dyDescent="0.25">
      <c r="A6" s="202"/>
      <c r="B6" s="247"/>
      <c r="C6" s="247"/>
      <c r="D6" s="247"/>
      <c r="E6" s="247"/>
      <c r="F6" s="247"/>
      <c r="G6" s="255"/>
    </row>
    <row r="7" spans="1:12" ht="30" customHeight="1" x14ac:dyDescent="0.25">
      <c r="A7" s="306" t="s">
        <v>260</v>
      </c>
      <c r="B7" s="322"/>
      <c r="C7" s="322"/>
      <c r="D7" s="322"/>
      <c r="E7" s="322"/>
      <c r="F7" s="322"/>
      <c r="G7" s="322"/>
    </row>
    <row r="8" spans="1:12" ht="2.1" customHeight="1" x14ac:dyDescent="0.25">
      <c r="A8" s="78"/>
      <c r="B8" s="247"/>
      <c r="C8" s="247"/>
      <c r="D8" s="247"/>
      <c r="E8" s="247"/>
      <c r="F8" s="247"/>
      <c r="G8" s="73"/>
    </row>
    <row r="9" spans="1:12" ht="15" customHeight="1" x14ac:dyDescent="0.25">
      <c r="A9" s="365" t="s">
        <v>50</v>
      </c>
      <c r="B9" s="324" t="s">
        <v>281</v>
      </c>
      <c r="C9" s="325"/>
      <c r="D9" s="325"/>
      <c r="E9" s="325"/>
      <c r="F9" s="325"/>
      <c r="G9" s="326"/>
    </row>
    <row r="10" spans="1:12" x14ac:dyDescent="0.25">
      <c r="A10" s="365"/>
      <c r="B10" s="295"/>
      <c r="C10" s="296"/>
      <c r="D10" s="295"/>
      <c r="E10" s="296"/>
      <c r="F10" s="295"/>
      <c r="G10" s="296"/>
    </row>
    <row r="11" spans="1:12" x14ac:dyDescent="0.25">
      <c r="A11" s="365"/>
      <c r="B11" s="246" t="s">
        <v>3</v>
      </c>
      <c r="C11" s="246" t="s">
        <v>4</v>
      </c>
      <c r="D11" s="246" t="s">
        <v>3</v>
      </c>
      <c r="E11" s="246" t="s">
        <v>4</v>
      </c>
      <c r="F11" s="246" t="s">
        <v>3</v>
      </c>
      <c r="G11" s="246" t="s">
        <v>4</v>
      </c>
      <c r="I11" s="74"/>
      <c r="K11" s="75"/>
      <c r="L11" s="9"/>
    </row>
    <row r="12" spans="1:12" x14ac:dyDescent="0.25">
      <c r="A12" s="76" t="s">
        <v>5</v>
      </c>
      <c r="B12" s="7">
        <v>2476.3627350000002</v>
      </c>
      <c r="C12" s="219"/>
      <c r="D12" s="7">
        <v>2848.4586899999995</v>
      </c>
      <c r="E12" s="219"/>
      <c r="F12" s="7">
        <v>3095.9116650000001</v>
      </c>
      <c r="G12" s="220"/>
      <c r="I12" s="74"/>
      <c r="K12" s="75"/>
      <c r="L12" s="9"/>
    </row>
    <row r="13" spans="1:12" x14ac:dyDescent="0.25">
      <c r="A13" s="76" t="s">
        <v>6</v>
      </c>
      <c r="B13" s="7">
        <v>2751.3104850000004</v>
      </c>
      <c r="C13" s="219"/>
      <c r="D13" s="7">
        <v>3163.7321099999999</v>
      </c>
      <c r="E13" s="219"/>
      <c r="F13" s="7">
        <v>3438.6798599999988</v>
      </c>
      <c r="G13" s="220"/>
      <c r="I13" s="74"/>
      <c r="K13" s="75"/>
      <c r="L13" s="9"/>
    </row>
    <row r="14" spans="1:12" x14ac:dyDescent="0.25">
      <c r="A14" s="76" t="s">
        <v>7</v>
      </c>
      <c r="B14" s="7">
        <v>3249.8824049999998</v>
      </c>
      <c r="C14" s="219"/>
      <c r="D14" s="7">
        <v>3737.4564150000001</v>
      </c>
      <c r="E14" s="219"/>
      <c r="F14" s="7">
        <v>4061.8947600000001</v>
      </c>
      <c r="G14" s="220"/>
      <c r="I14" s="74"/>
      <c r="K14" s="75"/>
      <c r="L14" s="9"/>
    </row>
    <row r="15" spans="1:12" x14ac:dyDescent="0.25">
      <c r="A15" s="76" t="s">
        <v>8</v>
      </c>
      <c r="B15" s="7">
        <v>3805.276859999999</v>
      </c>
      <c r="C15" s="219"/>
      <c r="D15" s="7">
        <v>4377.1681799999997</v>
      </c>
      <c r="E15" s="219"/>
      <c r="F15" s="7">
        <v>4756.5960749999986</v>
      </c>
      <c r="G15" s="220"/>
      <c r="I15" s="74"/>
      <c r="K15" s="75"/>
      <c r="L15" s="9"/>
    </row>
    <row r="16" spans="1:12" x14ac:dyDescent="0.25">
      <c r="A16" s="76" t="s">
        <v>9</v>
      </c>
      <c r="B16" s="7">
        <v>4937.8782915000002</v>
      </c>
      <c r="C16" s="219"/>
      <c r="D16" s="7">
        <v>5677.8543360000012</v>
      </c>
      <c r="E16" s="219"/>
      <c r="F16" s="7">
        <v>6171.8437935000011</v>
      </c>
      <c r="G16" s="220"/>
      <c r="I16" s="74"/>
      <c r="K16" s="75"/>
      <c r="L16" s="9"/>
    </row>
    <row r="17" spans="1:12" x14ac:dyDescent="0.25">
      <c r="A17" s="76" t="s">
        <v>10</v>
      </c>
      <c r="B17" s="7">
        <v>5750.4405419999994</v>
      </c>
      <c r="C17" s="219">
        <v>14133.689088749999</v>
      </c>
      <c r="D17" s="7">
        <v>6610.4771039999996</v>
      </c>
      <c r="E17" s="219">
        <v>14995.836690254238</v>
      </c>
      <c r="F17" s="7">
        <v>7188.0506775000003</v>
      </c>
      <c r="G17" s="219">
        <v>15573.407156999998</v>
      </c>
      <c r="I17" s="74"/>
      <c r="K17" s="75"/>
      <c r="L17" s="9"/>
    </row>
    <row r="18" spans="1:12" x14ac:dyDescent="0.25">
      <c r="A18" s="76" t="s">
        <v>11</v>
      </c>
      <c r="B18" s="7">
        <v>6988.9885064999999</v>
      </c>
      <c r="C18" s="219">
        <v>16465.704255000004</v>
      </c>
      <c r="D18" s="7">
        <v>8037.4559264999998</v>
      </c>
      <c r="E18" s="219">
        <v>17514.171674999998</v>
      </c>
      <c r="F18" s="7">
        <v>8735.6399129999991</v>
      </c>
      <c r="G18" s="219">
        <v>18214.738541999999</v>
      </c>
      <c r="I18" s="74"/>
      <c r="K18" s="75"/>
      <c r="L18" s="9"/>
    </row>
    <row r="19" spans="1:12" x14ac:dyDescent="0.25">
      <c r="A19" s="76" t="s">
        <v>12</v>
      </c>
      <c r="B19" s="7">
        <v>8227.8114187500014</v>
      </c>
      <c r="C19" s="219">
        <v>18071.490764250004</v>
      </c>
      <c r="D19" s="7">
        <v>9462.6017640000027</v>
      </c>
      <c r="E19" s="219">
        <v>19303.806579750002</v>
      </c>
      <c r="F19" s="7">
        <v>10284.145640999999</v>
      </c>
      <c r="G19" s="219">
        <v>42532.217342999997</v>
      </c>
      <c r="I19" s="74"/>
      <c r="K19" s="75"/>
      <c r="L19" s="9"/>
    </row>
    <row r="20" spans="1:12" x14ac:dyDescent="0.25">
      <c r="A20" s="76" t="s">
        <v>13</v>
      </c>
      <c r="B20" s="7">
        <v>9505.1270160000004</v>
      </c>
      <c r="C20" s="219">
        <v>19710.820898999998</v>
      </c>
      <c r="D20" s="7">
        <v>10929.356361</v>
      </c>
      <c r="E20" s="219">
        <v>21135.050244000002</v>
      </c>
      <c r="F20" s="7">
        <v>11881.408769999996</v>
      </c>
      <c r="G20" s="219">
        <v>45321.29263199999</v>
      </c>
      <c r="I20" s="74"/>
      <c r="K20" s="75"/>
      <c r="L20" s="9"/>
    </row>
    <row r="21" spans="1:12" x14ac:dyDescent="0.25">
      <c r="A21" s="76" t="s">
        <v>14</v>
      </c>
      <c r="B21" s="7">
        <v>11117.452499999998</v>
      </c>
      <c r="C21" s="219">
        <v>22530.414059999999</v>
      </c>
      <c r="D21" s="7">
        <v>12784.35312</v>
      </c>
      <c r="E21" s="219">
        <v>24197.314679999999</v>
      </c>
      <c r="F21" s="7">
        <v>13897.532880000002</v>
      </c>
      <c r="G21" s="219">
        <v>51283.732500000006</v>
      </c>
      <c r="I21" s="74"/>
      <c r="K21" s="75"/>
      <c r="L21" s="9"/>
    </row>
    <row r="22" spans="1:12" x14ac:dyDescent="0.25">
      <c r="A22" s="76" t="s">
        <v>15</v>
      </c>
      <c r="B22" s="7">
        <v>13140.1116</v>
      </c>
      <c r="C22" s="219">
        <v>24553.07316</v>
      </c>
      <c r="D22" s="7">
        <v>15113.997359999998</v>
      </c>
      <c r="E22" s="219">
        <v>26524.089899999999</v>
      </c>
      <c r="F22" s="7">
        <v>16425.139500000001</v>
      </c>
      <c r="G22" s="219">
        <v>53811.339119999997</v>
      </c>
      <c r="I22" s="74"/>
      <c r="K22" s="75"/>
      <c r="L22" s="9"/>
    </row>
    <row r="23" spans="1:12" x14ac:dyDescent="0.25">
      <c r="A23" s="76" t="s">
        <v>16</v>
      </c>
      <c r="B23" s="7">
        <v>20753.05617</v>
      </c>
      <c r="C23" s="219">
        <v>49415.809211999993</v>
      </c>
      <c r="D23" s="7">
        <v>23865.464699999993</v>
      </c>
      <c r="E23" s="219">
        <v>52528.217742000008</v>
      </c>
      <c r="F23" s="7">
        <v>25941.870107999999</v>
      </c>
      <c r="G23" s="219">
        <v>54604.627703999991</v>
      </c>
      <c r="I23" s="74"/>
      <c r="K23" s="75"/>
      <c r="L23" s="9"/>
    </row>
    <row r="24" spans="1:12" x14ac:dyDescent="0.25">
      <c r="A24" s="76" t="s">
        <v>17</v>
      </c>
      <c r="B24" s="7">
        <v>23553.124056000001</v>
      </c>
      <c r="C24" s="219">
        <v>52215.877097999997</v>
      </c>
      <c r="D24" s="7">
        <v>27085.652747999997</v>
      </c>
      <c r="E24" s="219">
        <v>55748.405790000004</v>
      </c>
      <c r="F24" s="7">
        <v>29441.405070000001</v>
      </c>
      <c r="G24" s="219">
        <v>58104.158112000005</v>
      </c>
      <c r="I24" s="74"/>
      <c r="K24" s="75"/>
      <c r="L24" s="9"/>
    </row>
    <row r="25" spans="1:12" x14ac:dyDescent="0.25">
      <c r="A25" s="76" t="s">
        <v>18</v>
      </c>
      <c r="B25" s="7">
        <v>29849.060933999997</v>
      </c>
      <c r="C25" s="219">
        <v>56123.25122250001</v>
      </c>
      <c r="D25" s="7">
        <v>34325.210304</v>
      </c>
      <c r="E25" s="219">
        <v>60599.400592499995</v>
      </c>
      <c r="F25" s="7">
        <v>37311.326167500003</v>
      </c>
      <c r="G25" s="219">
        <v>63585.516456000005</v>
      </c>
      <c r="I25" s="74"/>
      <c r="K25" s="75"/>
      <c r="L25" s="9"/>
    </row>
    <row r="26" spans="1:12" x14ac:dyDescent="0.25">
      <c r="A26" s="76" t="s">
        <v>19</v>
      </c>
      <c r="B26" s="7">
        <v>26394.984000000004</v>
      </c>
      <c r="C26" s="219">
        <v>56252.018418750005</v>
      </c>
      <c r="D26" s="7">
        <v>30354.231599999999</v>
      </c>
      <c r="E26" s="219">
        <v>60211.266018749993</v>
      </c>
      <c r="F26" s="7">
        <v>32993.730000000003</v>
      </c>
      <c r="G26" s="219">
        <v>62850.759675000001</v>
      </c>
      <c r="I26" s="74"/>
      <c r="K26" s="75"/>
      <c r="L26" s="9"/>
    </row>
    <row r="27" spans="1:12" x14ac:dyDescent="0.25">
      <c r="A27" s="76" t="s">
        <v>20</v>
      </c>
      <c r="B27" s="7">
        <v>41875.642116000003</v>
      </c>
      <c r="C27" s="219">
        <v>70538.395157999985</v>
      </c>
      <c r="D27" s="7">
        <v>48157.648308000003</v>
      </c>
      <c r="E27" s="219">
        <v>76820.40135</v>
      </c>
      <c r="F27" s="7"/>
      <c r="G27" s="219">
        <v>81008.410031999985</v>
      </c>
      <c r="I27" s="74"/>
      <c r="K27" s="75"/>
      <c r="L27" s="9"/>
    </row>
    <row r="28" spans="1:12" x14ac:dyDescent="0.25">
      <c r="A28" s="76" t="s">
        <v>21</v>
      </c>
      <c r="B28" s="7">
        <v>48251.038893749988</v>
      </c>
      <c r="C28" s="219">
        <v>78108.073312499982</v>
      </c>
      <c r="D28" s="7">
        <v>55489.038412499984</v>
      </c>
      <c r="E28" s="219">
        <v>85346.07283125</v>
      </c>
      <c r="F28" s="7"/>
      <c r="G28" s="219">
        <v>90171.401100000003</v>
      </c>
      <c r="I28" s="74"/>
      <c r="K28" s="75"/>
      <c r="L28" s="9"/>
    </row>
    <row r="29" spans="1:12" x14ac:dyDescent="0.25">
      <c r="A29" s="76" t="s">
        <v>22</v>
      </c>
      <c r="B29" s="7">
        <v>82109.112970500006</v>
      </c>
      <c r="C29" s="219">
        <v>108383.30325900001</v>
      </c>
      <c r="D29" s="7">
        <v>94424.572588499999</v>
      </c>
      <c r="E29" s="219">
        <v>120700.77916050001</v>
      </c>
      <c r="F29" s="7"/>
      <c r="G29" s="219">
        <v>202846.185234</v>
      </c>
      <c r="I29" s="74"/>
      <c r="K29" s="75"/>
      <c r="L29" s="9"/>
    </row>
    <row r="30" spans="1:12" x14ac:dyDescent="0.25">
      <c r="A30" s="76" t="s">
        <v>23</v>
      </c>
      <c r="B30" s="7">
        <v>90218.055311999968</v>
      </c>
      <c r="C30" s="219">
        <v>118883.00793599999</v>
      </c>
      <c r="D30" s="7">
        <v>103752.08335799999</v>
      </c>
      <c r="E30" s="219">
        <v>132414.8364</v>
      </c>
      <c r="F30" s="7"/>
      <c r="G30" s="219">
        <v>222091.80364799994</v>
      </c>
      <c r="I30" s="74"/>
      <c r="K30" s="75"/>
      <c r="L30" s="9"/>
    </row>
    <row r="31" spans="1:12" x14ac:dyDescent="0.25">
      <c r="A31" s="76" t="s">
        <v>24</v>
      </c>
      <c r="B31" s="7"/>
      <c r="C31" s="219">
        <v>236269.75</v>
      </c>
      <c r="D31" s="7"/>
      <c r="E31" s="219">
        <v>271976.02</v>
      </c>
      <c r="F31" s="7"/>
      <c r="G31" s="219">
        <v>365871.79</v>
      </c>
      <c r="I31" s="74"/>
      <c r="L31" s="9"/>
    </row>
    <row r="32" spans="1:12" x14ac:dyDescent="0.25">
      <c r="A32" s="76" t="s">
        <v>25</v>
      </c>
      <c r="B32" s="7"/>
      <c r="C32" s="219">
        <v>240311.70800000001</v>
      </c>
      <c r="D32" s="7"/>
      <c r="E32" s="219">
        <v>276590.95</v>
      </c>
      <c r="F32" s="7"/>
      <c r="G32" s="219">
        <v>364933.29</v>
      </c>
      <c r="L32" s="9"/>
    </row>
    <row r="33" spans="1:12" x14ac:dyDescent="0.25">
      <c r="A33" s="76" t="s">
        <v>26</v>
      </c>
      <c r="B33" s="7"/>
      <c r="C33" s="219">
        <v>395490.41</v>
      </c>
      <c r="D33" s="7"/>
      <c r="E33" s="219">
        <v>455680.42</v>
      </c>
      <c r="F33" s="7"/>
      <c r="G33" s="219">
        <v>495748.8</v>
      </c>
      <c r="L33" s="9"/>
    </row>
    <row r="34" spans="1:12" x14ac:dyDescent="0.25">
      <c r="A34" s="76" t="s">
        <v>27</v>
      </c>
      <c r="B34" s="7"/>
      <c r="C34" s="219" t="s">
        <v>29</v>
      </c>
      <c r="D34" s="7"/>
      <c r="E34" s="219" t="s">
        <v>29</v>
      </c>
      <c r="F34" s="7"/>
      <c r="G34" s="219" t="s">
        <v>29</v>
      </c>
    </row>
    <row r="35" spans="1:12" x14ac:dyDescent="0.25">
      <c r="A35" s="76" t="s">
        <v>28</v>
      </c>
      <c r="B35" s="7"/>
      <c r="C35" s="219" t="s">
        <v>29</v>
      </c>
      <c r="D35" s="7"/>
      <c r="E35" s="219" t="s">
        <v>29</v>
      </c>
      <c r="F35" s="7"/>
      <c r="G35" s="219" t="s">
        <v>29</v>
      </c>
    </row>
    <row r="36" spans="1:12" x14ac:dyDescent="0.25">
      <c r="A36" s="76" t="s">
        <v>30</v>
      </c>
      <c r="B36" s="7"/>
      <c r="C36" s="219" t="s">
        <v>29</v>
      </c>
      <c r="D36" s="7"/>
      <c r="E36" s="219" t="s">
        <v>29</v>
      </c>
      <c r="F36" s="7"/>
      <c r="G36" s="219" t="s">
        <v>29</v>
      </c>
    </row>
    <row r="37" spans="1:12" x14ac:dyDescent="0.25">
      <c r="A37" s="76" t="s">
        <v>31</v>
      </c>
      <c r="B37" s="7"/>
      <c r="C37" s="219" t="s">
        <v>29</v>
      </c>
      <c r="D37" s="7"/>
      <c r="E37" s="219" t="s">
        <v>29</v>
      </c>
      <c r="F37" s="7"/>
      <c r="G37" s="219" t="s">
        <v>29</v>
      </c>
    </row>
    <row r="38" spans="1:12" x14ac:dyDescent="0.25">
      <c r="A38" s="76" t="s">
        <v>32</v>
      </c>
      <c r="B38" s="7"/>
      <c r="C38" s="219" t="s">
        <v>29</v>
      </c>
      <c r="D38" s="7"/>
      <c r="E38" s="219" t="s">
        <v>29</v>
      </c>
      <c r="F38" s="7"/>
      <c r="G38" s="219" t="s">
        <v>29</v>
      </c>
    </row>
    <row r="39" spans="1:12" x14ac:dyDescent="0.25">
      <c r="A39" s="76" t="s">
        <v>33</v>
      </c>
      <c r="B39" s="7"/>
      <c r="C39" s="219" t="s">
        <v>29</v>
      </c>
      <c r="D39" s="7"/>
      <c r="E39" s="219" t="s">
        <v>29</v>
      </c>
      <c r="F39" s="7"/>
      <c r="G39" s="219"/>
    </row>
    <row r="40" spans="1:12" x14ac:dyDescent="0.25">
      <c r="A40" s="76" t="s">
        <v>34</v>
      </c>
      <c r="B40" s="7"/>
      <c r="C40" s="219" t="s">
        <v>29</v>
      </c>
      <c r="D40" s="7"/>
      <c r="E40" s="219" t="s">
        <v>29</v>
      </c>
      <c r="F40" s="7"/>
      <c r="G40" s="219"/>
    </row>
    <row r="41" spans="1:12" x14ac:dyDescent="0.25">
      <c r="A41" s="366" t="s">
        <v>79</v>
      </c>
      <c r="B41" s="366"/>
      <c r="C41" s="366"/>
      <c r="D41" s="366"/>
      <c r="E41" s="366"/>
      <c r="F41" s="366"/>
      <c r="G41" s="366"/>
    </row>
    <row r="42" spans="1:12" x14ac:dyDescent="0.25">
      <c r="A42" s="238" t="s">
        <v>345</v>
      </c>
    </row>
  </sheetData>
  <mergeCells count="11">
    <mergeCell ref="B9:G9"/>
    <mergeCell ref="A9:A11"/>
    <mergeCell ref="A41:G41"/>
    <mergeCell ref="B10:C10"/>
    <mergeCell ref="D10:E10"/>
    <mergeCell ref="F10:G10"/>
    <mergeCell ref="A1:G1"/>
    <mergeCell ref="A3:G3"/>
    <mergeCell ref="B4:G4"/>
    <mergeCell ref="A5:G5"/>
    <mergeCell ref="A7:G7"/>
  </mergeCells>
  <printOptions horizontalCentered="1"/>
  <pageMargins left="0.23622047244094491" right="0.23622047244094491" top="0" bottom="0" header="0.31496062992125984" footer="0.31496062992125984"/>
  <pageSetup paperSize="9" scale="9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41</vt:i4>
      </vt:variant>
      <vt:variant>
        <vt:lpstr>Именованные диапазоны</vt:lpstr>
      </vt:variant>
      <vt:variant>
        <vt:i4>60</vt:i4>
      </vt:variant>
    </vt:vector>
  </HeadingPairs>
  <TitlesOfParts>
    <vt:vector size="101" baseType="lpstr">
      <vt:lpstr>ОГЛАВЛЕНИЕ</vt:lpstr>
      <vt:lpstr>СФ.00 </vt:lpstr>
      <vt:lpstr>СУФ.00 </vt:lpstr>
      <vt:lpstr>5СФ.00</vt:lpstr>
      <vt:lpstr>ЦФ.00, ЦП.00</vt:lpstr>
      <vt:lpstr>2ЦФ.00, 2ЦП.00</vt:lpstr>
      <vt:lpstr>ЦУФ.00 </vt:lpstr>
      <vt:lpstr>ЦР.00</vt:lpstr>
      <vt:lpstr>СФ.01</vt:lpstr>
      <vt:lpstr>СУФ.01 </vt:lpstr>
      <vt:lpstr>5СП.00</vt:lpstr>
      <vt:lpstr>ТГ.00,ТТ.00</vt:lpstr>
      <vt:lpstr>ТТ СР.00</vt:lpstr>
      <vt:lpstr>10нж45фт ЛФ.01 </vt:lpstr>
      <vt:lpstr>ЦФ.01, ЦП.01 </vt:lpstr>
      <vt:lpstr>2ЦФ.01, 2ЦП.01 </vt:lpstr>
      <vt:lpstr>ГАЗ ЦФ.00, ГАЗ ЦП.00 </vt:lpstr>
      <vt:lpstr>ГАЗ 2ЦФ.00, ГАЗ 2ЦП.00</vt:lpstr>
      <vt:lpstr>ЦФП.00</vt:lpstr>
      <vt:lpstr>2ЦФП.00</vt:lpstr>
      <vt:lpstr>Балансировочный сп</vt:lpstr>
      <vt:lpstr>Регулирующий пп</vt:lpstr>
      <vt:lpstr>Регулирующимй сп</vt:lpstr>
      <vt:lpstr>ЦФИ.00, ЦПИ.00</vt:lpstr>
      <vt:lpstr>ЦРИ.00</vt:lpstr>
      <vt:lpstr>ЦФ.00  с УЗНД</vt:lpstr>
      <vt:lpstr>ЦП.00  с УЗНД</vt:lpstr>
      <vt:lpstr> ЦШ.00 (01)</vt:lpstr>
      <vt:lpstr> ЦР.01 </vt:lpstr>
      <vt:lpstr>10нж45(46,47)фт ЦФ(ЦП).01</vt:lpstr>
      <vt:lpstr>10нж45(46,47)фт 2ЦФ(2ЦП).01</vt:lpstr>
      <vt:lpstr>10нж46(47)фт ЦР.01</vt:lpstr>
      <vt:lpstr>3ЦП 00 ECOMAST </vt:lpstr>
      <vt:lpstr>3ЦП 01 ECOMAST</vt:lpstr>
      <vt:lpstr>3ЦПП.00 ECOMAST</vt:lpstr>
      <vt:lpstr>3ЦПП.01 ECOMAST</vt:lpstr>
      <vt:lpstr>3ЦтП.00.10 ECOMAST</vt:lpstr>
      <vt:lpstr>Под ПРИВОД</vt:lpstr>
      <vt:lpstr>ЗД 32ч29р ЛФ, 32с29р ЛФ (2)</vt:lpstr>
      <vt:lpstr>Фильтр сетчатый</vt:lpstr>
      <vt:lpstr>Фильтр сетчатый магнитный</vt:lpstr>
      <vt:lpstr>' ЦР.01 '!Print_Area</vt:lpstr>
      <vt:lpstr>' ЦШ.00 (01)'!Print_Area</vt:lpstr>
      <vt:lpstr>'10нж45(46,47)фт 2ЦФ(2ЦП).01'!Print_Area</vt:lpstr>
      <vt:lpstr>'10нж45(46,47)фт ЦФ(ЦП).01'!Print_Area</vt:lpstr>
      <vt:lpstr>'10нж45фт ЛФ.01 '!Print_Area</vt:lpstr>
      <vt:lpstr>'10нж46(47)фт ЦР.01'!Print_Area</vt:lpstr>
      <vt:lpstr>'2ЦФ.00, 2ЦП.00'!Print_Area</vt:lpstr>
      <vt:lpstr>'2ЦФ.01, 2ЦП.01 '!Print_Area</vt:lpstr>
      <vt:lpstr>'3ЦП 00 ECOMAST '!Print_Area</vt:lpstr>
      <vt:lpstr>'3ЦП 01 ECOMAST'!Print_Area</vt:lpstr>
      <vt:lpstr>'5СП.00'!Print_Area</vt:lpstr>
      <vt:lpstr>'5СФ.00'!Print_Area</vt:lpstr>
      <vt:lpstr>'ЗД 32ч29р ЛФ, 32с29р ЛФ (2)'!Print_Area</vt:lpstr>
      <vt:lpstr>ОГЛАВЛЕНИЕ!Print_Area</vt:lpstr>
      <vt:lpstr>'СУФ.00 '!Print_Area</vt:lpstr>
      <vt:lpstr>'СФ.00 '!Print_Area</vt:lpstr>
      <vt:lpstr>СФ.01!Print_Area</vt:lpstr>
      <vt:lpstr>ЦР.00!Print_Area</vt:lpstr>
      <vt:lpstr>ЦРИ.00!Print_Area</vt:lpstr>
      <vt:lpstr>'ЦФ.00, ЦП.00'!Print_Area</vt:lpstr>
      <vt:lpstr>'ЦФ.01, ЦП.01 '!Print_Area</vt:lpstr>
      <vt:lpstr>' ЦР.01 '!Область_печати</vt:lpstr>
      <vt:lpstr>' ЦШ.00 (01)'!Область_печати</vt:lpstr>
      <vt:lpstr>'10нж45(46,47)фт 2ЦФ(2ЦП).01'!Область_печати</vt:lpstr>
      <vt:lpstr>'10нж45(46,47)фт ЦФ(ЦП).01'!Область_печати</vt:lpstr>
      <vt:lpstr>'10нж45фт ЛФ.01 '!Область_печати</vt:lpstr>
      <vt:lpstr>'10нж46(47)фт ЦР.01'!Область_печати</vt:lpstr>
      <vt:lpstr>'2ЦФ.00, 2ЦП.00'!Область_печати</vt:lpstr>
      <vt:lpstr>'2ЦФ.01, 2ЦП.01 '!Область_печати</vt:lpstr>
      <vt:lpstr>'2ЦФП.00'!Область_печати</vt:lpstr>
      <vt:lpstr>'3ЦП 00 ECOMAST '!Область_печати</vt:lpstr>
      <vt:lpstr>'3ЦП 01 ECOMAST'!Область_печати</vt:lpstr>
      <vt:lpstr>'3ЦПП.00 ECOMAST'!Область_печати</vt:lpstr>
      <vt:lpstr>'3ЦПП.01 ECOMAST'!Область_печати</vt:lpstr>
      <vt:lpstr>'3ЦтП.00.10 ECOMAST'!Область_печати</vt:lpstr>
      <vt:lpstr>'5СП.00'!Область_печати</vt:lpstr>
      <vt:lpstr>'5СФ.00'!Область_печати</vt:lpstr>
      <vt:lpstr>'Балансировочный сп'!Область_печати</vt:lpstr>
      <vt:lpstr>'ГАЗ 2ЦФ.00, ГАЗ 2ЦП.00'!Область_печати</vt:lpstr>
      <vt:lpstr>'ГАЗ ЦФ.00, ГАЗ ЦП.00 '!Область_печати</vt:lpstr>
      <vt:lpstr>'ЗД 32ч29р ЛФ, 32с29р ЛФ (2)'!Область_печати</vt:lpstr>
      <vt:lpstr>'Регулирующий пп'!Область_печати</vt:lpstr>
      <vt:lpstr>'Регулирующимй сп'!Область_печати</vt:lpstr>
      <vt:lpstr>'СУФ.00 '!Область_печати</vt:lpstr>
      <vt:lpstr>'СУФ.01 '!Область_печати</vt:lpstr>
      <vt:lpstr>'СФ.00 '!Область_печати</vt:lpstr>
      <vt:lpstr>СФ.01!Область_печати</vt:lpstr>
      <vt:lpstr>'ТГ.00,ТТ.00'!Область_печати</vt:lpstr>
      <vt:lpstr>'ТТ СР.00'!Область_печати</vt:lpstr>
      <vt:lpstr>'Фильтр сетчатый'!Область_печати</vt:lpstr>
      <vt:lpstr>'Фильтр сетчатый магнитный'!Область_печати</vt:lpstr>
      <vt:lpstr>'ЦП.00  с УЗНД'!Область_печати</vt:lpstr>
      <vt:lpstr>ЦР.00!Область_печати</vt:lpstr>
      <vt:lpstr>ЦРИ.00!Область_печати</vt:lpstr>
      <vt:lpstr>'ЦУФ.00 '!Область_печати</vt:lpstr>
      <vt:lpstr>'ЦФ.00  с УЗНД'!Область_печати</vt:lpstr>
      <vt:lpstr>'ЦФ.00, ЦП.00'!Область_печати</vt:lpstr>
      <vt:lpstr>'ЦФ.01, ЦП.01 '!Область_печати</vt:lpstr>
      <vt:lpstr>'ЦФИ.00, ЦПИ.00'!Область_печати</vt:lpstr>
      <vt:lpstr>ЦФП.00!Область_печати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79067989196</dc:creator>
  <cp:lastModifiedBy>AdMiN</cp:lastModifiedBy>
  <cp:lastPrinted>2021-09-14T11:40:42Z</cp:lastPrinted>
  <dcterms:created xsi:type="dcterms:W3CDTF">2020-05-04T08:38:32Z</dcterms:created>
  <dcterms:modified xsi:type="dcterms:W3CDTF">2022-02-02T13:58:21Z</dcterms:modified>
</cp:coreProperties>
</file>